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2767" windowWidth="29040" windowHeight="15840" activeTab="0"/>
  </bookViews>
  <sheets>
    <sheet name="Sheet6" sheetId="1" r:id="rId1"/>
  </sheets>
  <definedNames/>
  <calcPr fullCalcOnLoad="1"/>
</workbook>
</file>

<file path=xl/sharedStrings.xml><?xml version="1.0" encoding="utf-8"?>
<sst xmlns="http://schemas.openxmlformats.org/spreadsheetml/2006/main" count="188" uniqueCount="59">
  <si>
    <t>IZVRŠENJE 2022.</t>
  </si>
  <si>
    <t>TEKUĆI PLAN ZA 2023.</t>
  </si>
  <si>
    <t>PLAN ZA 2024.</t>
  </si>
  <si>
    <t>PROJEKCIJA ZA 2025.</t>
  </si>
  <si>
    <t>PROJEKCIJA ZA 2026.</t>
  </si>
  <si>
    <t>080</t>
  </si>
  <si>
    <t>MINISTARSTVO ZNANOSTI I OBRAZOVANJA</t>
  </si>
  <si>
    <t>08006</t>
  </si>
  <si>
    <t>Sveučilišta i veleučilišta u Republici Hrvatskoj</t>
  </si>
  <si>
    <t>3705</t>
  </si>
  <si>
    <t>VISOKO OBRAZOVANJE</t>
  </si>
  <si>
    <t>A621002</t>
  </si>
  <si>
    <t>REDOVNA DJELATNOST SVEUČILIŠTA U RIJECI</t>
  </si>
  <si>
    <t>0942</t>
  </si>
  <si>
    <t>Drugi stupanj visokog  obrazovanja</t>
  </si>
  <si>
    <t>11</t>
  </si>
  <si>
    <t>Opći prihodi i primici</t>
  </si>
  <si>
    <t>3</t>
  </si>
  <si>
    <t>RASHODI POSLOVANJA</t>
  </si>
  <si>
    <t>31</t>
  </si>
  <si>
    <t>Rashodi za zaposlene</t>
  </si>
  <si>
    <t>32</t>
  </si>
  <si>
    <t>Materijalni rashodi</t>
  </si>
  <si>
    <t>A622122</t>
  </si>
  <si>
    <t>PROGRAMSKO FINANCIRANJE JAVNIH VISOKIH UČILIŠTA</t>
  </si>
  <si>
    <t>34</t>
  </si>
  <si>
    <t>Financijski rashodi</t>
  </si>
  <si>
    <t>37</t>
  </si>
  <si>
    <t>Naknade građanima i kućanstvima na temelju osiguranja i druge naknade</t>
  </si>
  <si>
    <t>38</t>
  </si>
  <si>
    <t>Ostali rashodi</t>
  </si>
  <si>
    <t>4</t>
  </si>
  <si>
    <t>RASHODI ZA NEFINANCIJSKU IMOVINU</t>
  </si>
  <si>
    <t>42</t>
  </si>
  <si>
    <t>Rashodi za nabavu proizvedene dugotrajne imovine</t>
  </si>
  <si>
    <t>A679089</t>
  </si>
  <si>
    <t>REDOVNA DJELATNOST SVEUČILIŠTA U RIJECI (IZ EVIDENCIJSKIH PRIHODA)</t>
  </si>
  <si>
    <t>Vlastiti prihodi</t>
  </si>
  <si>
    <t>36</t>
  </si>
  <si>
    <t>Pomoći dane u inozemstvo i unutar općeg proračuna</t>
  </si>
  <si>
    <t>43</t>
  </si>
  <si>
    <t>Ostali prihodi za posebne namjene</t>
  </si>
  <si>
    <t>52</t>
  </si>
  <si>
    <t>Ostale pomoći</t>
  </si>
  <si>
    <t>61</t>
  </si>
  <si>
    <t>Donacije</t>
  </si>
  <si>
    <t>71</t>
  </si>
  <si>
    <t>Prihodi od nefin. imovine i nadoknade štete s osnova osig.</t>
  </si>
  <si>
    <t>A679072</t>
  </si>
  <si>
    <t>EU PROJEKTI SVEUČILIŠTA U RIJECI (IZ EVIDENCIJSKIH PRIHODA)</t>
  </si>
  <si>
    <t>51</t>
  </si>
  <si>
    <t>Pomoći EU</t>
  </si>
  <si>
    <t>K679106</t>
  </si>
  <si>
    <t>OP UČINKOVITI LJUDSKI POTENCIJALI 2014.-2020., PRIORITET 3</t>
  </si>
  <si>
    <t>12</t>
  </si>
  <si>
    <t>Sredstva učešća za pomoći</t>
  </si>
  <si>
    <t>561</t>
  </si>
  <si>
    <t>Europski socijalni fond (ESF)</t>
  </si>
  <si>
    <t>2217- SVEUČILIŠTE U RIJECI , PRAVNI FAKULTET          - Posebni dio PFP  2024-2026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</si>
</sst>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4" tint="0.5999600291252136"/>
      </left>
      <right style="double">
        <color theme="4" tint="0.5999600291252136"/>
      </right>
      <top style="double"/>
      <bottom style="double">
        <color theme="4" tint="0.5999600291252136"/>
      </bottom>
    </border>
    <border>
      <left style="double">
        <color theme="4" tint="0.5999600291252136"/>
      </left>
      <right style="double"/>
      <top style="double"/>
      <bottom style="double">
        <color theme="4" tint="0.5999600291252136"/>
      </bottom>
    </border>
    <border>
      <left style="double"/>
      <right style="double">
        <color theme="4" tint="0.5999600291252136"/>
      </right>
      <top style="double">
        <color theme="4" tint="0.5999600291252136"/>
      </top>
      <bottom style="double">
        <color theme="4" tint="0.5999600291252136"/>
      </bottom>
    </border>
    <border>
      <left style="double">
        <color theme="4" tint="0.5999600291252136"/>
      </left>
      <right style="double">
        <color theme="4" tint="0.5999600291252136"/>
      </right>
      <top style="double">
        <color theme="4" tint="0.5999600291252136"/>
      </top>
      <bottom style="double">
        <color theme="4" tint="0.5999600291252136"/>
      </bottom>
    </border>
    <border>
      <left style="double">
        <color theme="4" tint="0.5999600291252136"/>
      </left>
      <right style="double"/>
      <top style="double">
        <color theme="4" tint="0.5999600291252136"/>
      </top>
      <bottom style="double">
        <color theme="4" tint="0.5999600291252136"/>
      </bottom>
    </border>
    <border>
      <left/>
      <right/>
      <top style="thin">
        <color theme="4" tint="0.39998000860214233"/>
      </top>
      <bottom/>
    </border>
    <border>
      <left style="double">
        <color theme="4" tint="0.5999600291252136"/>
      </left>
      <right/>
      <top style="double"/>
      <bottom style="double">
        <color theme="4" tint="0.5999600291252136"/>
      </bottom>
    </border>
    <border>
      <left/>
      <right style="double">
        <color theme="4" tint="0.5999600291252136"/>
      </right>
      <top style="double"/>
      <bottom style="double">
        <color theme="4" tint="0.599960029125213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4" fontId="33" fillId="33" borderId="10" xfId="0" applyNumberFormat="1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/>
    </xf>
    <xf numFmtId="0" fontId="33" fillId="34" borderId="13" xfId="0" applyFont="1" applyFill="1" applyBorder="1" applyAlignment="1">
      <alignment/>
    </xf>
    <xf numFmtId="4" fontId="33" fillId="34" borderId="13" xfId="0" applyNumberFormat="1" applyFont="1" applyFill="1" applyBorder="1" applyAlignment="1">
      <alignment/>
    </xf>
    <xf numFmtId="0" fontId="33" fillId="8" borderId="12" xfId="0" applyFont="1" applyFill="1" applyBorder="1" applyAlignment="1">
      <alignment horizontal="left"/>
    </xf>
    <xf numFmtId="0" fontId="33" fillId="8" borderId="13" xfId="0" applyFont="1" applyFill="1" applyBorder="1" applyAlignment="1">
      <alignment horizontal="left"/>
    </xf>
    <xf numFmtId="4" fontId="33" fillId="8" borderId="13" xfId="0" applyNumberFormat="1" applyFont="1" applyFill="1" applyBorder="1" applyAlignment="1">
      <alignment/>
    </xf>
    <xf numFmtId="4" fontId="33" fillId="8" borderId="14" xfId="0" applyNumberFormat="1" applyFont="1" applyFill="1" applyBorder="1" applyAlignment="1">
      <alignment/>
    </xf>
    <xf numFmtId="0" fontId="0" fillId="8" borderId="12" xfId="0" applyFill="1" applyBorder="1" applyAlignment="1">
      <alignment horizontal="left" indent="1"/>
    </xf>
    <xf numFmtId="0" fontId="0" fillId="8" borderId="13" xfId="0" applyFill="1" applyBorder="1" applyAlignment="1">
      <alignment horizontal="left" indent="1"/>
    </xf>
    <xf numFmtId="4" fontId="0" fillId="8" borderId="13" xfId="0" applyNumberFormat="1" applyFill="1" applyBorder="1" applyAlignment="1">
      <alignment/>
    </xf>
    <xf numFmtId="4" fontId="0" fillId="8" borderId="14" xfId="0" applyNumberFormat="1" applyFill="1" applyBorder="1" applyAlignment="1">
      <alignment/>
    </xf>
    <xf numFmtId="0" fontId="0" fillId="2" borderId="12" xfId="0" applyFill="1" applyBorder="1" applyAlignment="1">
      <alignment horizontal="left" indent="2"/>
    </xf>
    <xf numFmtId="0" fontId="0" fillId="2" borderId="13" xfId="0" applyFill="1" applyBorder="1" applyAlignment="1">
      <alignment horizontal="left" indent="2"/>
    </xf>
    <xf numFmtId="4" fontId="0" fillId="2" borderId="13" xfId="0" applyNumberFormat="1" applyFill="1" applyBorder="1" applyAlignment="1">
      <alignment/>
    </xf>
    <xf numFmtId="4" fontId="0" fillId="2" borderId="14" xfId="0" applyNumberFormat="1" applyFill="1" applyBorder="1" applyAlignment="1">
      <alignment/>
    </xf>
    <xf numFmtId="0" fontId="33" fillId="32" borderId="12" xfId="0" applyFont="1" applyFill="1" applyBorder="1" applyAlignment="1">
      <alignment horizontal="left" indent="3"/>
    </xf>
    <xf numFmtId="0" fontId="33" fillId="32" borderId="13" xfId="0" applyFont="1" applyFill="1" applyBorder="1" applyAlignment="1">
      <alignment horizontal="left" indent="3"/>
    </xf>
    <xf numFmtId="4" fontId="33" fillId="32" borderId="13" xfId="0" applyNumberFormat="1" applyFont="1" applyFill="1" applyBorder="1" applyAlignment="1">
      <alignment/>
    </xf>
    <xf numFmtId="4" fontId="33" fillId="32" borderId="14" xfId="0" applyNumberFormat="1" applyFont="1" applyFill="1" applyBorder="1" applyAlignment="1">
      <alignment/>
    </xf>
    <xf numFmtId="0" fontId="35" fillId="0" borderId="12" xfId="0" applyFont="1" applyBorder="1" applyAlignment="1">
      <alignment horizontal="left" indent="4"/>
    </xf>
    <xf numFmtId="0" fontId="35" fillId="0" borderId="13" xfId="0" applyFont="1" applyBorder="1" applyAlignment="1">
      <alignment horizontal="left" indent="3"/>
    </xf>
    <xf numFmtId="4" fontId="35" fillId="0" borderId="13" xfId="0" applyNumberFormat="1" applyFont="1" applyBorder="1" applyAlignment="1">
      <alignment/>
    </xf>
    <xf numFmtId="4" fontId="35" fillId="0" borderId="14" xfId="0" applyNumberFormat="1" applyFont="1" applyBorder="1" applyAlignment="1">
      <alignment/>
    </xf>
    <xf numFmtId="0" fontId="33" fillId="35" borderId="15" xfId="0" applyFont="1" applyFill="1" applyBorder="1" applyAlignment="1">
      <alignment horizontal="left"/>
    </xf>
    <xf numFmtId="4" fontId="33" fillId="35" borderId="15" xfId="0" applyNumberFormat="1" applyFont="1" applyFill="1" applyBorder="1" applyAlignment="1">
      <alignment/>
    </xf>
    <xf numFmtId="4" fontId="33" fillId="34" borderId="14" xfId="0" applyNumberFormat="1" applyFont="1" applyFill="1" applyBorder="1" applyAlignment="1">
      <alignment/>
    </xf>
    <xf numFmtId="4" fontId="33" fillId="33" borderId="16" xfId="0" applyNumberFormat="1" applyFont="1" applyFill="1" applyBorder="1" applyAlignment="1">
      <alignment horizontal="center" vertical="center" wrapText="1"/>
    </xf>
    <xf numFmtId="4" fontId="33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96"/>
  <sheetViews>
    <sheetView showGridLines="0" tabSelected="1" zoomScale="125" zoomScaleNormal="125" zoomScalePageLayoutView="0" workbookViewId="0" topLeftCell="A1">
      <selection activeCell="C5" sqref="C5"/>
    </sheetView>
  </sheetViews>
  <sheetFormatPr defaultColWidth="0" defaultRowHeight="15" zeroHeight="1"/>
  <cols>
    <col min="1" max="1" width="11.28125" style="0" bestFit="1" customWidth="1"/>
    <col min="2" max="2" width="41.28125" style="0" bestFit="1" customWidth="1"/>
    <col min="3" max="7" width="25.7109375" style="0" customWidth="1"/>
    <col min="8" max="8" width="9.140625" style="0" customWidth="1"/>
    <col min="9" max="11" width="0" style="0" hidden="1" customWidth="1"/>
    <col min="12" max="16384" width="9.140625" style="0" hidden="1" customWidth="1"/>
  </cols>
  <sheetData>
    <row r="1" ht="15"/>
    <row r="2" ht="15"/>
    <row r="3" ht="15.75" thickBot="1"/>
    <row r="4" spans="1:7" ht="121.5" customHeight="1" thickBot="1" thickTop="1">
      <c r="A4" s="29" t="s">
        <v>58</v>
      </c>
      <c r="B4" s="30"/>
      <c r="C4" s="1" t="s">
        <v>0</v>
      </c>
      <c r="D4" s="1" t="s">
        <v>1</v>
      </c>
      <c r="E4" s="1" t="s">
        <v>2</v>
      </c>
      <c r="F4" s="1" t="s">
        <v>3</v>
      </c>
      <c r="G4" s="2" t="s">
        <v>4</v>
      </c>
    </row>
    <row r="5" spans="1:7" ht="16.5" thickBot="1" thickTop="1">
      <c r="A5" s="3" t="s">
        <v>5</v>
      </c>
      <c r="B5" s="4" t="s">
        <v>6</v>
      </c>
      <c r="C5" s="5">
        <f>C6</f>
        <v>3679331.5399999996</v>
      </c>
      <c r="D5" s="5">
        <v>3891728</v>
      </c>
      <c r="E5" s="5">
        <v>3995806</v>
      </c>
      <c r="F5" s="5">
        <v>3913589</v>
      </c>
      <c r="G5" s="28">
        <v>3926479</v>
      </c>
    </row>
    <row r="6" spans="1:7" ht="16.5" thickBot="1" thickTop="1">
      <c r="A6" s="3" t="s">
        <v>7</v>
      </c>
      <c r="B6" s="4" t="s">
        <v>8</v>
      </c>
      <c r="C6" s="5">
        <f>C7</f>
        <v>3679331.5399999996</v>
      </c>
      <c r="D6" s="5">
        <v>3891728</v>
      </c>
      <c r="E6" s="5">
        <v>3995806</v>
      </c>
      <c r="F6" s="5">
        <v>3913589</v>
      </c>
      <c r="G6" s="28">
        <v>3926479</v>
      </c>
    </row>
    <row r="7" spans="1:7" ht="16.5" thickBot="1" thickTop="1">
      <c r="A7" s="3" t="s">
        <v>9</v>
      </c>
      <c r="B7" s="4" t="s">
        <v>10</v>
      </c>
      <c r="C7" s="5">
        <f>C8+C14+C25+C66+C82</f>
        <v>3679331.5399999996</v>
      </c>
      <c r="D7" s="5">
        <v>3891728</v>
      </c>
      <c r="E7" s="5">
        <v>3995806</v>
      </c>
      <c r="F7" s="5">
        <v>3913589</v>
      </c>
      <c r="G7" s="28">
        <v>3926479</v>
      </c>
    </row>
    <row r="8" spans="1:7" ht="16.5" thickBot="1" thickTop="1">
      <c r="A8" s="6" t="s">
        <v>11</v>
      </c>
      <c r="B8" s="7" t="s">
        <v>12</v>
      </c>
      <c r="C8" s="8">
        <f>C9</f>
        <v>2429193.34</v>
      </c>
      <c r="D8" s="8">
        <v>2805545</v>
      </c>
      <c r="E8" s="8">
        <v>2953488</v>
      </c>
      <c r="F8" s="8">
        <v>2962499</v>
      </c>
      <c r="G8" s="9">
        <v>2964109</v>
      </c>
    </row>
    <row r="9" spans="1:7" ht="16.5" thickBot="1" thickTop="1">
      <c r="A9" s="10" t="s">
        <v>13</v>
      </c>
      <c r="B9" s="11" t="s">
        <v>14</v>
      </c>
      <c r="C9" s="12">
        <f>C10</f>
        <v>2429193.34</v>
      </c>
      <c r="D9" s="12">
        <v>2805545</v>
      </c>
      <c r="E9" s="12">
        <v>2953488</v>
      </c>
      <c r="F9" s="12">
        <v>2962499</v>
      </c>
      <c r="G9" s="13">
        <v>2964109</v>
      </c>
    </row>
    <row r="10" spans="1:7" ht="16.5" thickBot="1" thickTop="1">
      <c r="A10" s="14" t="s">
        <v>15</v>
      </c>
      <c r="B10" s="15" t="s">
        <v>16</v>
      </c>
      <c r="C10" s="16">
        <f>C11</f>
        <v>2429193.34</v>
      </c>
      <c r="D10" s="16">
        <v>2805545</v>
      </c>
      <c r="E10" s="16">
        <v>2953488</v>
      </c>
      <c r="F10" s="16">
        <v>2962499</v>
      </c>
      <c r="G10" s="17">
        <v>2964109</v>
      </c>
    </row>
    <row r="11" spans="1:7" ht="16.5" thickBot="1" thickTop="1">
      <c r="A11" s="18" t="s">
        <v>17</v>
      </c>
      <c r="B11" s="19" t="s">
        <v>18</v>
      </c>
      <c r="C11" s="20">
        <f>C12+C13</f>
        <v>2429193.34</v>
      </c>
      <c r="D11" s="20">
        <v>2805545</v>
      </c>
      <c r="E11" s="20">
        <v>2953488</v>
      </c>
      <c r="F11" s="20">
        <v>2962499</v>
      </c>
      <c r="G11" s="21">
        <v>2964109</v>
      </c>
    </row>
    <row r="12" spans="1:7" ht="16.5" thickBot="1" thickTop="1">
      <c r="A12" s="22" t="s">
        <v>19</v>
      </c>
      <c r="B12" s="23" t="s">
        <v>20</v>
      </c>
      <c r="C12" s="24">
        <v>2392429.83</v>
      </c>
      <c r="D12" s="24">
        <v>2757029</v>
      </c>
      <c r="E12" s="24">
        <v>2904279</v>
      </c>
      <c r="F12" s="24">
        <v>2913290</v>
      </c>
      <c r="G12" s="25">
        <v>2914900</v>
      </c>
    </row>
    <row r="13" spans="1:7" ht="16.5" thickBot="1" thickTop="1">
      <c r="A13" s="22" t="s">
        <v>21</v>
      </c>
      <c r="B13" s="23" t="s">
        <v>22</v>
      </c>
      <c r="C13" s="24">
        <v>36763.51</v>
      </c>
      <c r="D13" s="24">
        <v>48516</v>
      </c>
      <c r="E13" s="24">
        <v>49209</v>
      </c>
      <c r="F13" s="24">
        <v>49209</v>
      </c>
      <c r="G13" s="25">
        <v>49209</v>
      </c>
    </row>
    <row r="14" spans="1:7" ht="16.5" thickBot="1" thickTop="1">
      <c r="A14" s="6" t="s">
        <v>23</v>
      </c>
      <c r="B14" s="7" t="s">
        <v>24</v>
      </c>
      <c r="C14" s="8">
        <f>C15</f>
        <v>129925.99</v>
      </c>
      <c r="D14" s="8">
        <v>206290</v>
      </c>
      <c r="E14" s="8">
        <v>248157</v>
      </c>
      <c r="F14" s="8">
        <v>221246</v>
      </c>
      <c r="G14" s="9">
        <v>232526</v>
      </c>
    </row>
    <row r="15" spans="1:7" ht="16.5" thickBot="1" thickTop="1">
      <c r="A15" s="10" t="s">
        <v>13</v>
      </c>
      <c r="B15" s="11" t="s">
        <v>14</v>
      </c>
      <c r="C15" s="12">
        <f>C16</f>
        <v>129925.99</v>
      </c>
      <c r="D15" s="12">
        <v>206290</v>
      </c>
      <c r="E15" s="12">
        <v>248157</v>
      </c>
      <c r="F15" s="12">
        <v>221246</v>
      </c>
      <c r="G15" s="13">
        <v>232526</v>
      </c>
    </row>
    <row r="16" spans="1:7" ht="16.5" thickBot="1" thickTop="1">
      <c r="A16" s="14" t="s">
        <v>15</v>
      </c>
      <c r="B16" s="15" t="s">
        <v>16</v>
      </c>
      <c r="C16" s="16">
        <f>C17+C23</f>
        <v>129925.99</v>
      </c>
      <c r="D16" s="16">
        <v>206290</v>
      </c>
      <c r="E16" s="16">
        <v>248157</v>
      </c>
      <c r="F16" s="16">
        <v>221246</v>
      </c>
      <c r="G16" s="17">
        <v>232526</v>
      </c>
    </row>
    <row r="17" spans="1:7" ht="16.5" thickBot="1" thickTop="1">
      <c r="A17" s="18" t="s">
        <v>17</v>
      </c>
      <c r="B17" s="19" t="s">
        <v>18</v>
      </c>
      <c r="C17" s="20">
        <f>C18+C19+C20+C21+C22</f>
        <v>127603.70000000001</v>
      </c>
      <c r="D17" s="20">
        <v>179936</v>
      </c>
      <c r="E17" s="20">
        <v>222700</v>
      </c>
      <c r="F17" s="20">
        <v>194075</v>
      </c>
      <c r="G17" s="21">
        <v>203866</v>
      </c>
    </row>
    <row r="18" spans="1:7" ht="16.5" thickBot="1" thickTop="1">
      <c r="A18" s="22" t="s">
        <v>19</v>
      </c>
      <c r="B18" s="23" t="s">
        <v>20</v>
      </c>
      <c r="C18" s="24">
        <v>3795.35</v>
      </c>
      <c r="D18" s="24">
        <v>0</v>
      </c>
      <c r="E18" s="24">
        <v>0</v>
      </c>
      <c r="F18" s="24">
        <v>0</v>
      </c>
      <c r="G18" s="25">
        <v>0</v>
      </c>
    </row>
    <row r="19" spans="1:7" ht="16.5" thickBot="1" thickTop="1">
      <c r="A19" s="22" t="s">
        <v>21</v>
      </c>
      <c r="B19" s="23" t="s">
        <v>22</v>
      </c>
      <c r="C19" s="24">
        <v>121880.24</v>
      </c>
      <c r="D19" s="24">
        <v>177390</v>
      </c>
      <c r="E19" s="24">
        <v>220240</v>
      </c>
      <c r="F19" s="24">
        <v>191450</v>
      </c>
      <c r="G19" s="25">
        <v>201098</v>
      </c>
    </row>
    <row r="20" spans="1:7" ht="16.5" thickBot="1" thickTop="1">
      <c r="A20" s="22" t="s">
        <v>25</v>
      </c>
      <c r="B20" s="23" t="s">
        <v>26</v>
      </c>
      <c r="C20" s="24">
        <v>1609.58</v>
      </c>
      <c r="D20" s="24">
        <v>1423</v>
      </c>
      <c r="E20" s="24">
        <v>1375</v>
      </c>
      <c r="F20" s="24">
        <v>1467</v>
      </c>
      <c r="G20" s="25">
        <v>1547</v>
      </c>
    </row>
    <row r="21" spans="1:7" ht="16.5" thickBot="1" thickTop="1">
      <c r="A21" s="22" t="s">
        <v>27</v>
      </c>
      <c r="B21" s="23" t="s">
        <v>28</v>
      </c>
      <c r="C21" s="24">
        <v>318.53</v>
      </c>
      <c r="D21" s="24">
        <v>1123</v>
      </c>
      <c r="E21" s="24">
        <v>1085</v>
      </c>
      <c r="F21" s="24">
        <v>1158</v>
      </c>
      <c r="G21" s="25">
        <v>1221</v>
      </c>
    </row>
    <row r="22" spans="1:7" ht="16.5" thickBot="1" thickTop="1">
      <c r="A22" s="22" t="s">
        <v>29</v>
      </c>
      <c r="B22" s="23" t="s">
        <v>30</v>
      </c>
      <c r="C22" s="24">
        <v>0</v>
      </c>
      <c r="D22" s="24">
        <v>0</v>
      </c>
      <c r="E22" s="24">
        <v>0</v>
      </c>
      <c r="F22" s="24">
        <v>0</v>
      </c>
      <c r="G22" s="25">
        <v>0</v>
      </c>
    </row>
    <row r="23" spans="1:7" ht="16.5" thickBot="1" thickTop="1">
      <c r="A23" s="18" t="s">
        <v>31</v>
      </c>
      <c r="B23" s="19" t="s">
        <v>32</v>
      </c>
      <c r="C23" s="20">
        <f>C24</f>
        <v>2322.29</v>
      </c>
      <c r="D23" s="20">
        <v>26354</v>
      </c>
      <c r="E23" s="20">
        <v>25457</v>
      </c>
      <c r="F23" s="20">
        <v>27171</v>
      </c>
      <c r="G23" s="21">
        <v>28660</v>
      </c>
    </row>
    <row r="24" spans="1:7" ht="16.5" thickBot="1" thickTop="1">
      <c r="A24" s="22" t="s">
        <v>33</v>
      </c>
      <c r="B24" s="23" t="s">
        <v>34</v>
      </c>
      <c r="C24" s="24">
        <v>2322.29</v>
      </c>
      <c r="D24" s="24">
        <v>26354</v>
      </c>
      <c r="E24" s="24">
        <v>25457</v>
      </c>
      <c r="F24" s="24">
        <v>27171</v>
      </c>
      <c r="G24" s="25">
        <v>28660</v>
      </c>
    </row>
    <row r="25" spans="1:7" ht="16.5" thickBot="1" thickTop="1">
      <c r="A25" s="6" t="s">
        <v>35</v>
      </c>
      <c r="B25" s="7" t="s">
        <v>36</v>
      </c>
      <c r="C25" s="8">
        <f>C26</f>
        <v>777670.4299999999</v>
      </c>
      <c r="D25" s="8">
        <v>765507</v>
      </c>
      <c r="E25" s="8">
        <v>763185</v>
      </c>
      <c r="F25" s="8">
        <v>729844</v>
      </c>
      <c r="G25" s="9">
        <v>729844</v>
      </c>
    </row>
    <row r="26" spans="1:7" ht="16.5" thickBot="1" thickTop="1">
      <c r="A26" s="10" t="s">
        <v>13</v>
      </c>
      <c r="B26" s="11" t="s">
        <v>14</v>
      </c>
      <c r="C26" s="12">
        <f>C27+C32+C42+C52+C59+C63</f>
        <v>777670.4299999999</v>
      </c>
      <c r="D26" s="12">
        <v>765507</v>
      </c>
      <c r="E26" s="12">
        <v>763185</v>
      </c>
      <c r="F26" s="12">
        <v>729844</v>
      </c>
      <c r="G26" s="13">
        <v>729844</v>
      </c>
    </row>
    <row r="27" spans="1:7" ht="16.5" thickBot="1" thickTop="1">
      <c r="A27" s="14" t="s">
        <v>15</v>
      </c>
      <c r="B27" s="15" t="s">
        <v>16</v>
      </c>
      <c r="C27" s="16">
        <f>C28+C30</f>
        <v>0</v>
      </c>
      <c r="D27" s="16">
        <v>0</v>
      </c>
      <c r="E27" s="16">
        <v>0</v>
      </c>
      <c r="F27" s="16">
        <v>0</v>
      </c>
      <c r="G27" s="17">
        <v>0</v>
      </c>
    </row>
    <row r="28" spans="1:7" ht="16.5" thickBot="1" thickTop="1">
      <c r="A28" s="18" t="s">
        <v>17</v>
      </c>
      <c r="B28" s="19" t="s">
        <v>18</v>
      </c>
      <c r="C28" s="20">
        <f>C29</f>
        <v>0</v>
      </c>
      <c r="D28" s="20">
        <v>0</v>
      </c>
      <c r="E28" s="20">
        <v>0</v>
      </c>
      <c r="F28" s="20">
        <v>0</v>
      </c>
      <c r="G28" s="21">
        <v>0</v>
      </c>
    </row>
    <row r="29" spans="1:7" ht="16.5" thickBot="1" thickTop="1">
      <c r="A29" s="22" t="s">
        <v>21</v>
      </c>
      <c r="B29" s="23" t="s">
        <v>22</v>
      </c>
      <c r="C29" s="24">
        <v>0</v>
      </c>
      <c r="D29" s="24">
        <v>0</v>
      </c>
      <c r="E29" s="24">
        <v>0</v>
      </c>
      <c r="F29" s="24">
        <v>0</v>
      </c>
      <c r="G29" s="25">
        <v>0</v>
      </c>
    </row>
    <row r="30" spans="1:7" ht="16.5" thickBot="1" thickTop="1">
      <c r="A30" s="18" t="s">
        <v>31</v>
      </c>
      <c r="B30" s="19" t="s">
        <v>32</v>
      </c>
      <c r="C30" s="20">
        <f>C31</f>
        <v>0</v>
      </c>
      <c r="D30" s="20">
        <v>0</v>
      </c>
      <c r="E30" s="20">
        <v>0</v>
      </c>
      <c r="F30" s="20">
        <v>0</v>
      </c>
      <c r="G30" s="21">
        <v>0</v>
      </c>
    </row>
    <row r="31" spans="1:7" ht="16.5" thickBot="1" thickTop="1">
      <c r="A31" s="22" t="s">
        <v>33</v>
      </c>
      <c r="B31" s="23" t="s">
        <v>34</v>
      </c>
      <c r="C31" s="24">
        <v>0</v>
      </c>
      <c r="D31" s="24">
        <v>0</v>
      </c>
      <c r="E31" s="24">
        <v>0</v>
      </c>
      <c r="F31" s="24">
        <v>0</v>
      </c>
      <c r="G31" s="25">
        <v>0</v>
      </c>
    </row>
    <row r="32" spans="1:7" ht="16.5" thickBot="1" thickTop="1">
      <c r="A32" s="14" t="s">
        <v>19</v>
      </c>
      <c r="B32" s="15" t="s">
        <v>37</v>
      </c>
      <c r="C32" s="16">
        <f>C33+C40</f>
        <v>154354.53</v>
      </c>
      <c r="D32" s="16">
        <v>122889</v>
      </c>
      <c r="E32" s="16">
        <v>124500</v>
      </c>
      <c r="F32" s="16">
        <v>124500</v>
      </c>
      <c r="G32" s="17">
        <v>124500</v>
      </c>
    </row>
    <row r="33" spans="1:7" ht="16.5" thickBot="1" thickTop="1">
      <c r="A33" s="18" t="s">
        <v>17</v>
      </c>
      <c r="B33" s="19" t="s">
        <v>18</v>
      </c>
      <c r="C33" s="20">
        <f>C34+C35+C36+C37+C38+C39</f>
        <v>151634.67</v>
      </c>
      <c r="D33" s="20">
        <v>121561</v>
      </c>
      <c r="E33" s="20">
        <v>123172</v>
      </c>
      <c r="F33" s="20">
        <v>123172</v>
      </c>
      <c r="G33" s="21">
        <v>123172</v>
      </c>
    </row>
    <row r="34" spans="1:7" ht="16.5" thickBot="1" thickTop="1">
      <c r="A34" s="22" t="s">
        <v>19</v>
      </c>
      <c r="B34" s="23" t="s">
        <v>20</v>
      </c>
      <c r="C34" s="24">
        <v>13008.41</v>
      </c>
      <c r="D34" s="24">
        <v>20293</v>
      </c>
      <c r="E34" s="24">
        <v>20293</v>
      </c>
      <c r="F34" s="24">
        <v>20293</v>
      </c>
      <c r="G34" s="25">
        <v>20293</v>
      </c>
    </row>
    <row r="35" spans="1:7" ht="16.5" thickBot="1" thickTop="1">
      <c r="A35" s="22" t="s">
        <v>21</v>
      </c>
      <c r="B35" s="23" t="s">
        <v>22</v>
      </c>
      <c r="C35" s="24">
        <v>130072.63</v>
      </c>
      <c r="D35" s="24">
        <v>93969</v>
      </c>
      <c r="E35" s="24">
        <v>93969</v>
      </c>
      <c r="F35" s="24">
        <v>93969</v>
      </c>
      <c r="G35" s="25">
        <v>93969</v>
      </c>
    </row>
    <row r="36" spans="1:7" ht="16.5" thickBot="1" thickTop="1">
      <c r="A36" s="22" t="s">
        <v>25</v>
      </c>
      <c r="B36" s="23" t="s">
        <v>26</v>
      </c>
      <c r="C36" s="24">
        <v>861.02</v>
      </c>
      <c r="D36" s="24">
        <v>2256</v>
      </c>
      <c r="E36" s="24">
        <v>2256</v>
      </c>
      <c r="F36" s="24">
        <v>2256</v>
      </c>
      <c r="G36" s="25">
        <v>2256</v>
      </c>
    </row>
    <row r="37" spans="1:7" ht="16.5" thickBot="1" thickTop="1">
      <c r="A37" s="22" t="s">
        <v>38</v>
      </c>
      <c r="B37" s="23" t="s">
        <v>39</v>
      </c>
      <c r="C37" s="24">
        <v>7095.35</v>
      </c>
      <c r="D37" s="24">
        <v>2389</v>
      </c>
      <c r="E37" s="24">
        <v>4000</v>
      </c>
      <c r="F37" s="24">
        <v>4000</v>
      </c>
      <c r="G37" s="25">
        <v>4000</v>
      </c>
    </row>
    <row r="38" spans="1:7" ht="16.5" thickBot="1" thickTop="1">
      <c r="A38" s="22" t="s">
        <v>27</v>
      </c>
      <c r="B38" s="23" t="s">
        <v>28</v>
      </c>
      <c r="C38" s="24">
        <v>265.45</v>
      </c>
      <c r="D38" s="24">
        <v>1327</v>
      </c>
      <c r="E38" s="24">
        <v>1327</v>
      </c>
      <c r="F38" s="24">
        <v>1327</v>
      </c>
      <c r="G38" s="25">
        <v>1327</v>
      </c>
    </row>
    <row r="39" spans="1:7" ht="16.5" thickBot="1" thickTop="1">
      <c r="A39" s="22" t="s">
        <v>29</v>
      </c>
      <c r="B39" s="23" t="s">
        <v>30</v>
      </c>
      <c r="C39" s="24">
        <v>331.81</v>
      </c>
      <c r="D39" s="24">
        <v>1327</v>
      </c>
      <c r="E39" s="24">
        <v>1327</v>
      </c>
      <c r="F39" s="24">
        <v>1327</v>
      </c>
      <c r="G39" s="25">
        <v>1327</v>
      </c>
    </row>
    <row r="40" spans="1:7" ht="16.5" thickBot="1" thickTop="1">
      <c r="A40" s="18" t="s">
        <v>31</v>
      </c>
      <c r="B40" s="19" t="s">
        <v>32</v>
      </c>
      <c r="C40" s="20">
        <f>C41</f>
        <v>2719.86</v>
      </c>
      <c r="D40" s="20">
        <v>1328</v>
      </c>
      <c r="E40" s="20">
        <v>1328</v>
      </c>
      <c r="F40" s="20">
        <v>1328</v>
      </c>
      <c r="G40" s="21">
        <v>1328</v>
      </c>
    </row>
    <row r="41" spans="1:7" ht="16.5" thickBot="1" thickTop="1">
      <c r="A41" s="22" t="s">
        <v>33</v>
      </c>
      <c r="B41" s="23" t="s">
        <v>34</v>
      </c>
      <c r="C41" s="24">
        <v>2719.86</v>
      </c>
      <c r="D41" s="24">
        <v>1328</v>
      </c>
      <c r="E41" s="24">
        <v>1328</v>
      </c>
      <c r="F41" s="24">
        <v>1328</v>
      </c>
      <c r="G41" s="25">
        <v>1328</v>
      </c>
    </row>
    <row r="42" spans="1:7" ht="16.5" thickBot="1" thickTop="1">
      <c r="A42" s="14" t="s">
        <v>40</v>
      </c>
      <c r="B42" s="15" t="s">
        <v>41</v>
      </c>
      <c r="C42" s="16">
        <f>C43+C50</f>
        <v>557696.0499999999</v>
      </c>
      <c r="D42" s="16">
        <v>593515</v>
      </c>
      <c r="E42" s="16">
        <v>600632</v>
      </c>
      <c r="F42" s="16">
        <v>600632</v>
      </c>
      <c r="G42" s="17">
        <v>600632</v>
      </c>
    </row>
    <row r="43" spans="1:7" ht="16.5" thickBot="1" thickTop="1">
      <c r="A43" s="18" t="s">
        <v>17</v>
      </c>
      <c r="B43" s="19" t="s">
        <v>18</v>
      </c>
      <c r="C43" s="20">
        <f>C44+C45+C46+C47+C48+C49</f>
        <v>538752.85</v>
      </c>
      <c r="D43" s="20">
        <v>573608</v>
      </c>
      <c r="E43" s="20">
        <v>580725</v>
      </c>
      <c r="F43" s="20">
        <v>580725</v>
      </c>
      <c r="G43" s="21">
        <v>580725</v>
      </c>
    </row>
    <row r="44" spans="1:7" ht="16.5" thickBot="1" thickTop="1">
      <c r="A44" s="22" t="s">
        <v>19</v>
      </c>
      <c r="B44" s="23" t="s">
        <v>20</v>
      </c>
      <c r="C44" s="24">
        <v>300904.22</v>
      </c>
      <c r="D44" s="24">
        <v>424715</v>
      </c>
      <c r="E44" s="24">
        <v>424715</v>
      </c>
      <c r="F44" s="24">
        <v>424715</v>
      </c>
      <c r="G44" s="25">
        <v>424715</v>
      </c>
    </row>
    <row r="45" spans="1:7" ht="16.5" thickBot="1" thickTop="1">
      <c r="A45" s="22" t="s">
        <v>21</v>
      </c>
      <c r="B45" s="23" t="s">
        <v>22</v>
      </c>
      <c r="C45" s="24">
        <v>212715.31</v>
      </c>
      <c r="D45" s="24">
        <v>134625</v>
      </c>
      <c r="E45" s="24">
        <v>134625</v>
      </c>
      <c r="F45" s="24">
        <v>134625</v>
      </c>
      <c r="G45" s="25">
        <v>134625</v>
      </c>
    </row>
    <row r="46" spans="1:7" ht="16.5" thickBot="1" thickTop="1">
      <c r="A46" s="22" t="s">
        <v>25</v>
      </c>
      <c r="B46" s="23" t="s">
        <v>26</v>
      </c>
      <c r="C46" s="24">
        <v>4531.52</v>
      </c>
      <c r="D46" s="24">
        <v>1327</v>
      </c>
      <c r="E46" s="24">
        <v>1327</v>
      </c>
      <c r="F46" s="24">
        <v>1327</v>
      </c>
      <c r="G46" s="25">
        <v>1327</v>
      </c>
    </row>
    <row r="47" spans="1:7" ht="16.5" thickBot="1" thickTop="1">
      <c r="A47" s="22" t="s">
        <v>38</v>
      </c>
      <c r="B47" s="23" t="s">
        <v>39</v>
      </c>
      <c r="C47" s="24">
        <v>19693.93</v>
      </c>
      <c r="D47" s="24">
        <v>10883</v>
      </c>
      <c r="E47" s="24">
        <v>18000</v>
      </c>
      <c r="F47" s="24">
        <v>18000</v>
      </c>
      <c r="G47" s="25">
        <v>18000</v>
      </c>
    </row>
    <row r="48" spans="1:7" ht="16.5" thickBot="1" thickTop="1">
      <c r="A48" s="22" t="s">
        <v>27</v>
      </c>
      <c r="B48" s="23" t="s">
        <v>28</v>
      </c>
      <c r="C48" s="24">
        <v>119.45</v>
      </c>
      <c r="D48" s="24">
        <v>1394</v>
      </c>
      <c r="E48" s="24">
        <v>1394</v>
      </c>
      <c r="F48" s="24">
        <v>1394</v>
      </c>
      <c r="G48" s="25">
        <v>1394</v>
      </c>
    </row>
    <row r="49" spans="1:7" ht="16.5" thickBot="1" thickTop="1">
      <c r="A49" s="22" t="s">
        <v>29</v>
      </c>
      <c r="B49" s="23" t="s">
        <v>30</v>
      </c>
      <c r="C49" s="24">
        <v>788.42</v>
      </c>
      <c r="D49" s="24">
        <v>664</v>
      </c>
      <c r="E49" s="24">
        <v>664</v>
      </c>
      <c r="F49" s="24">
        <v>664</v>
      </c>
      <c r="G49" s="25">
        <v>664</v>
      </c>
    </row>
    <row r="50" spans="1:7" ht="16.5" thickBot="1" thickTop="1">
      <c r="A50" s="18" t="s">
        <v>31</v>
      </c>
      <c r="B50" s="19" t="s">
        <v>32</v>
      </c>
      <c r="C50" s="20">
        <f>C51</f>
        <v>18943.2</v>
      </c>
      <c r="D50" s="20">
        <v>19907</v>
      </c>
      <c r="E50" s="20">
        <v>19907</v>
      </c>
      <c r="F50" s="20">
        <v>19907</v>
      </c>
      <c r="G50" s="21">
        <v>19907</v>
      </c>
    </row>
    <row r="51" spans="1:7" ht="16.5" thickBot="1" thickTop="1">
      <c r="A51" s="22" t="s">
        <v>33</v>
      </c>
      <c r="B51" s="23" t="s">
        <v>34</v>
      </c>
      <c r="C51" s="24">
        <v>18943.2</v>
      </c>
      <c r="D51" s="24">
        <v>19907</v>
      </c>
      <c r="E51" s="24">
        <v>19907</v>
      </c>
      <c r="F51" s="24">
        <v>19907</v>
      </c>
      <c r="G51" s="25">
        <v>19907</v>
      </c>
    </row>
    <row r="52" spans="1:7" ht="16.5" thickBot="1" thickTop="1">
      <c r="A52" s="14" t="s">
        <v>42</v>
      </c>
      <c r="B52" s="15" t="s">
        <v>43</v>
      </c>
      <c r="C52" s="16">
        <f>C53+C57</f>
        <v>62647.05</v>
      </c>
      <c r="D52" s="16">
        <v>47416</v>
      </c>
      <c r="E52" s="16">
        <v>35141</v>
      </c>
      <c r="F52" s="16">
        <v>1800</v>
      </c>
      <c r="G52" s="17">
        <v>1800</v>
      </c>
    </row>
    <row r="53" spans="1:7" ht="16.5" thickBot="1" thickTop="1">
      <c r="A53" s="18" t="s">
        <v>17</v>
      </c>
      <c r="B53" s="19" t="s">
        <v>18</v>
      </c>
      <c r="C53" s="20">
        <f>C54+C55+C56</f>
        <v>51694.99</v>
      </c>
      <c r="D53" s="20">
        <v>44103</v>
      </c>
      <c r="E53" s="20">
        <v>35141</v>
      </c>
      <c r="F53" s="20">
        <v>1800</v>
      </c>
      <c r="G53" s="21">
        <v>1800</v>
      </c>
    </row>
    <row r="54" spans="1:7" ht="16.5" thickBot="1" thickTop="1">
      <c r="A54" s="22" t="s">
        <v>19</v>
      </c>
      <c r="B54" s="23" t="s">
        <v>20</v>
      </c>
      <c r="C54" s="24">
        <v>19061.84</v>
      </c>
      <c r="D54" s="24">
        <v>26477</v>
      </c>
      <c r="E54" s="24">
        <v>26522</v>
      </c>
      <c r="F54" s="24">
        <v>0</v>
      </c>
      <c r="G54" s="25">
        <v>0</v>
      </c>
    </row>
    <row r="55" spans="1:7" ht="16.5" thickBot="1" thickTop="1">
      <c r="A55" s="22" t="s">
        <v>21</v>
      </c>
      <c r="B55" s="23" t="s">
        <v>22</v>
      </c>
      <c r="C55" s="24">
        <v>32062.44</v>
      </c>
      <c r="D55" s="24">
        <v>16725</v>
      </c>
      <c r="E55" s="24">
        <v>8619</v>
      </c>
      <c r="F55" s="24">
        <v>1800</v>
      </c>
      <c r="G55" s="25">
        <v>1800</v>
      </c>
    </row>
    <row r="56" spans="1:7" ht="16.5" thickBot="1" thickTop="1">
      <c r="A56" s="22" t="s">
        <v>29</v>
      </c>
      <c r="B56" s="23" t="s">
        <v>30</v>
      </c>
      <c r="C56" s="24">
        <v>570.71</v>
      </c>
      <c r="D56" s="24">
        <v>901</v>
      </c>
      <c r="E56" s="24">
        <v>0</v>
      </c>
      <c r="F56" s="24">
        <v>0</v>
      </c>
      <c r="G56" s="25">
        <v>0</v>
      </c>
    </row>
    <row r="57" spans="1:7" ht="16.5" thickBot="1" thickTop="1">
      <c r="A57" s="18" t="s">
        <v>31</v>
      </c>
      <c r="B57" s="19" t="s">
        <v>32</v>
      </c>
      <c r="C57" s="20">
        <f>C58</f>
        <v>10952.060000000001</v>
      </c>
      <c r="D57" s="20">
        <v>3313</v>
      </c>
      <c r="E57" s="20">
        <v>0</v>
      </c>
      <c r="F57" s="20">
        <v>0</v>
      </c>
      <c r="G57" s="21">
        <v>0</v>
      </c>
    </row>
    <row r="58" spans="1:7" ht="16.5" thickBot="1" thickTop="1">
      <c r="A58" s="22" t="s">
        <v>33</v>
      </c>
      <c r="B58" s="23" t="s">
        <v>34</v>
      </c>
      <c r="C58" s="24">
        <f>17344.99-6392.93</f>
        <v>10952.060000000001</v>
      </c>
      <c r="D58" s="24">
        <v>3313</v>
      </c>
      <c r="E58" s="24">
        <v>0</v>
      </c>
      <c r="F58" s="24">
        <v>0</v>
      </c>
      <c r="G58" s="25">
        <v>0</v>
      </c>
    </row>
    <row r="59" spans="1:7" ht="16.5" thickBot="1" thickTop="1">
      <c r="A59" s="14" t="s">
        <v>44</v>
      </c>
      <c r="B59" s="15" t="s">
        <v>45</v>
      </c>
      <c r="C59" s="16">
        <f>C60</f>
        <v>2197.7</v>
      </c>
      <c r="D59" s="16">
        <v>912</v>
      </c>
      <c r="E59" s="16">
        <v>912</v>
      </c>
      <c r="F59" s="16">
        <v>912</v>
      </c>
      <c r="G59" s="17">
        <v>912</v>
      </c>
    </row>
    <row r="60" spans="1:7" ht="16.5" thickBot="1" thickTop="1">
      <c r="A60" s="18" t="s">
        <v>17</v>
      </c>
      <c r="B60" s="19" t="s">
        <v>18</v>
      </c>
      <c r="C60" s="20">
        <f>C61+C62</f>
        <v>2197.7</v>
      </c>
      <c r="D60" s="20">
        <v>912</v>
      </c>
      <c r="E60" s="20">
        <v>912</v>
      </c>
      <c r="F60" s="20">
        <v>912</v>
      </c>
      <c r="G60" s="21">
        <v>912</v>
      </c>
    </row>
    <row r="61" spans="1:7" ht="16.5" thickBot="1" thickTop="1">
      <c r="A61" s="22" t="s">
        <v>21</v>
      </c>
      <c r="B61" s="23" t="s">
        <v>22</v>
      </c>
      <c r="C61" s="24">
        <v>775.36</v>
      </c>
      <c r="D61" s="24">
        <v>530</v>
      </c>
      <c r="E61" s="24">
        <v>530</v>
      </c>
      <c r="F61" s="24">
        <v>530</v>
      </c>
      <c r="G61" s="25">
        <v>530</v>
      </c>
    </row>
    <row r="62" spans="1:7" ht="16.5" thickBot="1" thickTop="1">
      <c r="A62" s="22" t="s">
        <v>27</v>
      </c>
      <c r="B62" s="23" t="s">
        <v>28</v>
      </c>
      <c r="C62" s="24">
        <v>1422.34</v>
      </c>
      <c r="D62" s="24">
        <v>382</v>
      </c>
      <c r="E62" s="24">
        <v>382</v>
      </c>
      <c r="F62" s="24">
        <v>382</v>
      </c>
      <c r="G62" s="25">
        <v>382</v>
      </c>
    </row>
    <row r="63" spans="1:7" ht="16.5" thickBot="1" thickTop="1">
      <c r="A63" s="14" t="s">
        <v>46</v>
      </c>
      <c r="B63" s="15" t="s">
        <v>47</v>
      </c>
      <c r="C63" s="16">
        <f>C64</f>
        <v>775.1</v>
      </c>
      <c r="D63" s="16">
        <v>775</v>
      </c>
      <c r="E63" s="16">
        <v>2000</v>
      </c>
      <c r="F63" s="16">
        <v>2000</v>
      </c>
      <c r="G63" s="17">
        <v>2000</v>
      </c>
    </row>
    <row r="64" spans="1:7" ht="16.5" thickBot="1" thickTop="1">
      <c r="A64" s="18" t="s">
        <v>31</v>
      </c>
      <c r="B64" s="19" t="s">
        <v>32</v>
      </c>
      <c r="C64" s="20">
        <v>775.1</v>
      </c>
      <c r="D64" s="20">
        <v>775</v>
      </c>
      <c r="E64" s="20">
        <v>2000</v>
      </c>
      <c r="F64" s="20">
        <v>2000</v>
      </c>
      <c r="G64" s="21">
        <v>2000</v>
      </c>
    </row>
    <row r="65" spans="1:7" ht="16.5" thickBot="1" thickTop="1">
      <c r="A65" s="22" t="s">
        <v>33</v>
      </c>
      <c r="B65" s="23" t="s">
        <v>34</v>
      </c>
      <c r="C65" s="24">
        <v>0</v>
      </c>
      <c r="D65" s="24">
        <v>775</v>
      </c>
      <c r="E65" s="24">
        <v>2000</v>
      </c>
      <c r="F65" s="24">
        <v>2000</v>
      </c>
      <c r="G65" s="25">
        <v>2000</v>
      </c>
    </row>
    <row r="66" spans="1:7" ht="16.5" thickBot="1" thickTop="1">
      <c r="A66" s="6" t="s">
        <v>48</v>
      </c>
      <c r="B66" s="7" t="s">
        <v>49</v>
      </c>
      <c r="C66" s="8">
        <f>C67</f>
        <v>39109.32000000001</v>
      </c>
      <c r="D66" s="8">
        <v>20780</v>
      </c>
      <c r="E66" s="8">
        <v>30976</v>
      </c>
      <c r="F66" s="8">
        <v>0</v>
      </c>
      <c r="G66" s="9">
        <v>0</v>
      </c>
    </row>
    <row r="67" spans="1:7" ht="16.5" thickBot="1" thickTop="1">
      <c r="A67" s="10" t="s">
        <v>13</v>
      </c>
      <c r="B67" s="11" t="s">
        <v>14</v>
      </c>
      <c r="C67" s="12">
        <f>C68+C76+C79</f>
        <v>39109.32000000001</v>
      </c>
      <c r="D67" s="12">
        <v>20780</v>
      </c>
      <c r="E67" s="12">
        <v>30976</v>
      </c>
      <c r="F67" s="12">
        <v>0</v>
      </c>
      <c r="G67" s="13">
        <v>0</v>
      </c>
    </row>
    <row r="68" spans="1:7" ht="16.5" thickBot="1" thickTop="1">
      <c r="A68" s="14" t="s">
        <v>50</v>
      </c>
      <c r="B68" s="15" t="s">
        <v>51</v>
      </c>
      <c r="C68" s="16">
        <f>C69+C74</f>
        <v>31474.84</v>
      </c>
      <c r="D68" s="16">
        <v>11264</v>
      </c>
      <c r="E68" s="16">
        <v>25595</v>
      </c>
      <c r="F68" s="16">
        <v>0</v>
      </c>
      <c r="G68" s="17">
        <v>0</v>
      </c>
    </row>
    <row r="69" spans="1:7" ht="16.5" thickBot="1" thickTop="1">
      <c r="A69" s="18" t="s">
        <v>17</v>
      </c>
      <c r="B69" s="19" t="s">
        <v>18</v>
      </c>
      <c r="C69" s="20">
        <f>C70+C71+C72+C73</f>
        <v>18962.3</v>
      </c>
      <c r="D69" s="20">
        <v>11264</v>
      </c>
      <c r="E69" s="20">
        <v>24595</v>
      </c>
      <c r="F69" s="20">
        <v>0</v>
      </c>
      <c r="G69" s="21">
        <v>0</v>
      </c>
    </row>
    <row r="70" spans="1:7" ht="16.5" thickBot="1" thickTop="1">
      <c r="A70" s="22" t="s">
        <v>19</v>
      </c>
      <c r="B70" s="23" t="s">
        <v>20</v>
      </c>
      <c r="C70" s="24">
        <v>0</v>
      </c>
      <c r="D70" s="24">
        <v>1159</v>
      </c>
      <c r="E70" s="24">
        <v>1159</v>
      </c>
      <c r="F70" s="24">
        <v>0</v>
      </c>
      <c r="G70" s="25">
        <v>0</v>
      </c>
    </row>
    <row r="71" spans="1:7" ht="16.5" thickBot="1" thickTop="1">
      <c r="A71" s="22" t="s">
        <v>21</v>
      </c>
      <c r="B71" s="23" t="s">
        <v>22</v>
      </c>
      <c r="C71" s="24">
        <f>18962.14</f>
        <v>18962.14</v>
      </c>
      <c r="D71" s="24">
        <v>9906</v>
      </c>
      <c r="E71" s="24">
        <v>21237</v>
      </c>
      <c r="F71" s="24">
        <v>0</v>
      </c>
      <c r="G71" s="25">
        <v>0</v>
      </c>
    </row>
    <row r="72" spans="1:7" ht="16.5" thickBot="1" thickTop="1">
      <c r="A72" s="22" t="s">
        <v>25</v>
      </c>
      <c r="B72" s="23" t="s">
        <v>26</v>
      </c>
      <c r="C72" s="24">
        <v>0.16</v>
      </c>
      <c r="D72" s="24">
        <v>199</v>
      </c>
      <c r="E72" s="24">
        <v>199</v>
      </c>
      <c r="F72" s="24">
        <v>0</v>
      </c>
      <c r="G72" s="25">
        <v>0</v>
      </c>
    </row>
    <row r="73" spans="1:7" ht="16.5" thickBot="1" thickTop="1">
      <c r="A73" s="22" t="s">
        <v>38</v>
      </c>
      <c r="B73" s="23" t="s">
        <v>39</v>
      </c>
      <c r="C73" s="24">
        <v>0</v>
      </c>
      <c r="D73" s="24">
        <v>0</v>
      </c>
      <c r="E73" s="24">
        <v>2000</v>
      </c>
      <c r="F73" s="24">
        <v>0</v>
      </c>
      <c r="G73" s="25">
        <v>0</v>
      </c>
    </row>
    <row r="74" spans="1:7" ht="16.5" thickBot="1" thickTop="1">
      <c r="A74" s="18" t="s">
        <v>31</v>
      </c>
      <c r="B74" s="19" t="s">
        <v>32</v>
      </c>
      <c r="C74" s="20">
        <f>C75</f>
        <v>12512.54</v>
      </c>
      <c r="D74" s="20">
        <v>0</v>
      </c>
      <c r="E74" s="20">
        <v>1000</v>
      </c>
      <c r="F74" s="20">
        <v>0</v>
      </c>
      <c r="G74" s="21">
        <v>0</v>
      </c>
    </row>
    <row r="75" spans="1:7" ht="16.5" thickBot="1" thickTop="1">
      <c r="A75" s="22" t="s">
        <v>33</v>
      </c>
      <c r="B75" s="23" t="s">
        <v>34</v>
      </c>
      <c r="C75" s="24">
        <v>12512.54</v>
      </c>
      <c r="D75" s="24">
        <v>0</v>
      </c>
      <c r="E75" s="24">
        <v>1000</v>
      </c>
      <c r="F75" s="24">
        <v>0</v>
      </c>
      <c r="G75" s="25">
        <v>0</v>
      </c>
    </row>
    <row r="76" spans="1:7" ht="16.5" thickBot="1" thickTop="1">
      <c r="A76" s="14" t="s">
        <v>42</v>
      </c>
      <c r="B76" s="15" t="s">
        <v>43</v>
      </c>
      <c r="C76" s="16">
        <f>C77</f>
        <v>6392.93</v>
      </c>
      <c r="D76" s="16">
        <v>4135</v>
      </c>
      <c r="E76" s="16">
        <v>0</v>
      </c>
      <c r="F76" s="16">
        <v>0</v>
      </c>
      <c r="G76" s="17">
        <v>0</v>
      </c>
    </row>
    <row r="77" spans="1:7" ht="16.5" thickBot="1" thickTop="1">
      <c r="A77" s="18" t="s">
        <v>31</v>
      </c>
      <c r="B77" s="19" t="s">
        <v>32</v>
      </c>
      <c r="C77" s="20">
        <f>C78</f>
        <v>6392.93</v>
      </c>
      <c r="D77" s="20">
        <v>4135</v>
      </c>
      <c r="E77" s="20">
        <v>0</v>
      </c>
      <c r="F77" s="20">
        <v>0</v>
      </c>
      <c r="G77" s="21">
        <v>0</v>
      </c>
    </row>
    <row r="78" spans="1:7" ht="16.5" thickBot="1" thickTop="1">
      <c r="A78" s="22" t="s">
        <v>33</v>
      </c>
      <c r="B78" s="23" t="s">
        <v>34</v>
      </c>
      <c r="C78" s="24">
        <v>6392.93</v>
      </c>
      <c r="D78" s="24">
        <v>4135</v>
      </c>
      <c r="E78" s="24">
        <v>0</v>
      </c>
      <c r="F78" s="24">
        <v>0</v>
      </c>
      <c r="G78" s="25">
        <v>0</v>
      </c>
    </row>
    <row r="79" spans="1:7" ht="16.5" thickBot="1" thickTop="1">
      <c r="A79" s="14" t="s">
        <v>44</v>
      </c>
      <c r="B79" s="15" t="s">
        <v>45</v>
      </c>
      <c r="C79" s="16">
        <f>C80</f>
        <v>1241.55</v>
      </c>
      <c r="D79" s="16">
        <v>5381</v>
      </c>
      <c r="E79" s="16">
        <v>5381</v>
      </c>
      <c r="F79" s="16">
        <v>0</v>
      </c>
      <c r="G79" s="17">
        <v>0</v>
      </c>
    </row>
    <row r="80" spans="1:7" ht="16.5" thickBot="1" thickTop="1">
      <c r="A80" s="18" t="s">
        <v>17</v>
      </c>
      <c r="B80" s="19" t="s">
        <v>18</v>
      </c>
      <c r="C80" s="20">
        <f>C81</f>
        <v>1241.55</v>
      </c>
      <c r="D80" s="20">
        <v>5381</v>
      </c>
      <c r="E80" s="20">
        <v>5381</v>
      </c>
      <c r="F80" s="20">
        <v>0</v>
      </c>
      <c r="G80" s="21">
        <v>0</v>
      </c>
    </row>
    <row r="81" spans="1:7" ht="16.5" thickBot="1" thickTop="1">
      <c r="A81" s="22" t="s">
        <v>19</v>
      </c>
      <c r="B81" s="23" t="s">
        <v>20</v>
      </c>
      <c r="C81" s="24">
        <v>1241.55</v>
      </c>
      <c r="D81" s="24">
        <v>5381</v>
      </c>
      <c r="E81" s="24">
        <v>5381</v>
      </c>
      <c r="F81" s="24">
        <v>0</v>
      </c>
      <c r="G81" s="25">
        <v>0</v>
      </c>
    </row>
    <row r="82" spans="1:7" ht="16.5" thickBot="1" thickTop="1">
      <c r="A82" s="6" t="s">
        <v>52</v>
      </c>
      <c r="B82" s="7" t="s">
        <v>53</v>
      </c>
      <c r="C82" s="8">
        <f>C83</f>
        <v>303432.46</v>
      </c>
      <c r="D82" s="8">
        <v>93606</v>
      </c>
      <c r="E82" s="8">
        <v>0</v>
      </c>
      <c r="F82" s="8">
        <v>0</v>
      </c>
      <c r="G82" s="9">
        <v>0</v>
      </c>
    </row>
    <row r="83" spans="1:7" ht="16.5" thickBot="1" thickTop="1">
      <c r="A83" s="10" t="s">
        <v>13</v>
      </c>
      <c r="B83" s="11" t="s">
        <v>14</v>
      </c>
      <c r="C83" s="12">
        <f>C84+C90</f>
        <v>303432.46</v>
      </c>
      <c r="D83" s="12">
        <v>93606</v>
      </c>
      <c r="E83" s="12">
        <v>0</v>
      </c>
      <c r="F83" s="12">
        <v>0</v>
      </c>
      <c r="G83" s="13">
        <v>0</v>
      </c>
    </row>
    <row r="84" spans="1:7" ht="16.5" thickBot="1" thickTop="1">
      <c r="A84" s="14" t="s">
        <v>54</v>
      </c>
      <c r="B84" s="15" t="s">
        <v>55</v>
      </c>
      <c r="C84" s="16">
        <f>C85+C88</f>
        <v>45514.86</v>
      </c>
      <c r="D84" s="16">
        <v>14041</v>
      </c>
      <c r="E84" s="16">
        <v>0</v>
      </c>
      <c r="F84" s="16">
        <v>0</v>
      </c>
      <c r="G84" s="17">
        <v>0</v>
      </c>
    </row>
    <row r="85" spans="1:7" ht="16.5" thickBot="1" thickTop="1">
      <c r="A85" s="18" t="s">
        <v>17</v>
      </c>
      <c r="B85" s="19" t="s">
        <v>18</v>
      </c>
      <c r="C85" s="20">
        <f>C86+C87</f>
        <v>41502.19</v>
      </c>
      <c r="D85" s="20">
        <v>11528</v>
      </c>
      <c r="E85" s="20">
        <v>0</v>
      </c>
      <c r="F85" s="20">
        <v>0</v>
      </c>
      <c r="G85" s="21">
        <v>0</v>
      </c>
    </row>
    <row r="86" spans="1:7" ht="16.5" thickBot="1" thickTop="1">
      <c r="A86" s="22" t="s">
        <v>19</v>
      </c>
      <c r="B86" s="23" t="s">
        <v>20</v>
      </c>
      <c r="C86" s="24">
        <v>23605.27</v>
      </c>
      <c r="D86" s="24">
        <v>964</v>
      </c>
      <c r="E86" s="24">
        <v>0</v>
      </c>
      <c r="F86" s="24">
        <v>0</v>
      </c>
      <c r="G86" s="25">
        <v>0</v>
      </c>
    </row>
    <row r="87" spans="1:7" ht="16.5" thickBot="1" thickTop="1">
      <c r="A87" s="22" t="s">
        <v>21</v>
      </c>
      <c r="B87" s="23" t="s">
        <v>22</v>
      </c>
      <c r="C87" s="24">
        <v>17896.92</v>
      </c>
      <c r="D87" s="24">
        <v>10564</v>
      </c>
      <c r="E87" s="24">
        <v>0</v>
      </c>
      <c r="F87" s="24">
        <v>0</v>
      </c>
      <c r="G87" s="25">
        <v>0</v>
      </c>
    </row>
    <row r="88" spans="1:7" ht="16.5" thickBot="1" thickTop="1">
      <c r="A88" s="18" t="s">
        <v>31</v>
      </c>
      <c r="B88" s="19" t="s">
        <v>32</v>
      </c>
      <c r="C88" s="20">
        <f>C89</f>
        <v>4012.67</v>
      </c>
      <c r="D88" s="20">
        <v>2513</v>
      </c>
      <c r="E88" s="20">
        <v>0</v>
      </c>
      <c r="F88" s="20">
        <v>0</v>
      </c>
      <c r="G88" s="21">
        <v>0</v>
      </c>
    </row>
    <row r="89" spans="1:7" ht="16.5" thickBot="1" thickTop="1">
      <c r="A89" s="22" t="s">
        <v>33</v>
      </c>
      <c r="B89" s="23" t="s">
        <v>34</v>
      </c>
      <c r="C89" s="24">
        <v>4012.67</v>
      </c>
      <c r="D89" s="24">
        <v>2513</v>
      </c>
      <c r="E89" s="24">
        <v>0</v>
      </c>
      <c r="F89" s="24">
        <v>0</v>
      </c>
      <c r="G89" s="25">
        <v>0</v>
      </c>
    </row>
    <row r="90" spans="1:7" ht="16.5" thickBot="1" thickTop="1">
      <c r="A90" s="14" t="s">
        <v>56</v>
      </c>
      <c r="B90" s="15" t="s">
        <v>57</v>
      </c>
      <c r="C90" s="12">
        <f>C91+C94</f>
        <v>257917.6</v>
      </c>
      <c r="D90" s="16">
        <v>79565</v>
      </c>
      <c r="E90" s="16">
        <v>0</v>
      </c>
      <c r="F90" s="16">
        <v>0</v>
      </c>
      <c r="G90" s="17">
        <v>0</v>
      </c>
    </row>
    <row r="91" spans="1:7" ht="16.5" thickBot="1" thickTop="1">
      <c r="A91" s="18" t="s">
        <v>17</v>
      </c>
      <c r="B91" s="19" t="s">
        <v>18</v>
      </c>
      <c r="C91" s="20">
        <f>C92+C93</f>
        <v>232125.84</v>
      </c>
      <c r="D91" s="20">
        <v>65327</v>
      </c>
      <c r="E91" s="20">
        <v>0</v>
      </c>
      <c r="F91" s="20">
        <v>0</v>
      </c>
      <c r="G91" s="21">
        <v>0</v>
      </c>
    </row>
    <row r="92" spans="1:7" ht="16.5" thickBot="1" thickTop="1">
      <c r="A92" s="22" t="s">
        <v>19</v>
      </c>
      <c r="B92" s="23" t="s">
        <v>20</v>
      </c>
      <c r="C92" s="24">
        <v>123687.4</v>
      </c>
      <c r="D92" s="24">
        <v>5461</v>
      </c>
      <c r="E92" s="24">
        <v>0</v>
      </c>
      <c r="F92" s="24">
        <v>0</v>
      </c>
      <c r="G92" s="25">
        <v>0</v>
      </c>
    </row>
    <row r="93" spans="1:7" ht="16.5" thickBot="1" thickTop="1">
      <c r="A93" s="22" t="s">
        <v>21</v>
      </c>
      <c r="B93" s="23" t="s">
        <v>22</v>
      </c>
      <c r="C93" s="24">
        <v>108438.44</v>
      </c>
      <c r="D93" s="24">
        <v>59866</v>
      </c>
      <c r="E93" s="24">
        <v>0</v>
      </c>
      <c r="F93" s="24">
        <v>0</v>
      </c>
      <c r="G93" s="25">
        <v>0</v>
      </c>
    </row>
    <row r="94" spans="1:7" ht="16.5" thickBot="1" thickTop="1">
      <c r="A94" s="18" t="s">
        <v>31</v>
      </c>
      <c r="B94" s="19" t="s">
        <v>32</v>
      </c>
      <c r="C94" s="20">
        <f>C95</f>
        <v>25791.76</v>
      </c>
      <c r="D94" s="20">
        <v>14238</v>
      </c>
      <c r="E94" s="20">
        <v>0</v>
      </c>
      <c r="F94" s="20">
        <v>0</v>
      </c>
      <c r="G94" s="21">
        <v>0</v>
      </c>
    </row>
    <row r="95" spans="1:7" ht="16.5" thickBot="1" thickTop="1">
      <c r="A95" s="22" t="s">
        <v>33</v>
      </c>
      <c r="B95" s="23" t="s">
        <v>34</v>
      </c>
      <c r="C95" s="24">
        <v>25791.76</v>
      </c>
      <c r="D95" s="24">
        <v>14238</v>
      </c>
      <c r="E95" s="24">
        <v>0</v>
      </c>
      <c r="F95" s="24">
        <v>0</v>
      </c>
      <c r="G95" s="25">
        <v>0</v>
      </c>
    </row>
    <row r="96" spans="1:7" ht="15.75" thickTop="1">
      <c r="A96" s="26"/>
      <c r="B96" s="26"/>
      <c r="C96" s="26"/>
      <c r="D96" s="27"/>
      <c r="E96" s="27"/>
      <c r="F96" s="27"/>
      <c r="G96" s="27"/>
    </row>
    <row r="97" ht="15"/>
    <row r="98" ht="15"/>
    <row r="99" ht="15"/>
    <row r="100" ht="15"/>
  </sheetData>
  <sheetProtection/>
  <mergeCells count="1">
    <mergeCell ref="A4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Fućak</dc:creator>
  <cp:keywords/>
  <dc:description/>
  <cp:lastModifiedBy>Paula Čalogović</cp:lastModifiedBy>
  <cp:lastPrinted>2023-12-12T18:36:17Z</cp:lastPrinted>
  <dcterms:created xsi:type="dcterms:W3CDTF">2023-12-11T19:44:10Z</dcterms:created>
  <dcterms:modified xsi:type="dcterms:W3CDTF">2024-01-02T11:56:40Z</dcterms:modified>
  <cp:category/>
  <cp:version/>
  <cp:contentType/>
  <cp:contentStatus/>
</cp:coreProperties>
</file>