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2767" windowWidth="29040" windowHeight="15840" activeTab="0"/>
  </bookViews>
  <sheets>
    <sheet name="PRAVRI_posebni dio" sheetId="1" r:id="rId1"/>
  </sheets>
  <definedNames/>
  <calcPr fullCalcOnLoad="1"/>
</workbook>
</file>

<file path=xl/sharedStrings.xml><?xml version="1.0" encoding="utf-8"?>
<sst xmlns="http://schemas.openxmlformats.org/spreadsheetml/2006/main" count="195" uniqueCount="59">
  <si>
    <t>u HRK</t>
  </si>
  <si>
    <t>u EUR</t>
  </si>
  <si>
    <t>TEKUĆI PLAN
2022.</t>
  </si>
  <si>
    <t>FINANCIJSKI PLAN ZA 2023.</t>
  </si>
  <si>
    <t>IZMJENE I DOPUNE FINANCIJSKOG PLANA ZA 2023.</t>
  </si>
  <si>
    <t>RAZLIKA</t>
  </si>
  <si>
    <t>31</t>
  </si>
  <si>
    <t>Rashodi za zaposlene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</si>
  <si>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</si>
  <si>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</si>
  <si>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</si>
  <si>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</si>
  <si>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</si>
  <si>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</si>
  <si>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A621002</t>
  </si>
  <si>
    <t>REDOVNA DJELATNOST SVEUČILIŠTA U RIJECI</t>
  </si>
  <si>
    <t>32</t>
  </si>
  <si>
    <t>Materijalni rashodi</t>
  </si>
  <si>
    <t>0942</t>
  </si>
  <si>
    <t>Drugi stupanj visoke naobrazbe</t>
  </si>
  <si>
    <t>34</t>
  </si>
  <si>
    <t>Financijski rashodi</t>
  </si>
  <si>
    <t>Opći prihodi i primici</t>
  </si>
  <si>
    <t>3</t>
  </si>
  <si>
    <t>RASHODI  POSLOVANJA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</si>
  <si>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</si>
  <si>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</si>
  <si>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</si>
  <si>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</si>
  <si>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</si>
  <si>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</si>
  <si>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A622122</t>
  </si>
  <si>
    <t>PROGRAMSKO FINANCIRANJE JAVNIH VISOKIH UČILIŠTA</t>
  </si>
  <si>
    <t>42</t>
  </si>
  <si>
    <t>Rashodi za nabavu proizvedene dugotrajne imovine</t>
  </si>
  <si>
    <t>4</t>
  </si>
  <si>
    <t>RASHODI ZA NEFINANCIJSKU IMOVINU</t>
  </si>
  <si>
    <t>A679089</t>
  </si>
  <si>
    <t>REDOVNA DJELATNOST SVEUČILIŠTA U RIJECI (IZ EVIDENCIJSKIH PRIHODA)</t>
  </si>
  <si>
    <t>Vlastiti prihodi</t>
  </si>
  <si>
    <t>Ostali prihodi za posebne namjene</t>
  </si>
  <si>
    <t>Ostale pomoći</t>
  </si>
  <si>
    <t>Donacije</t>
  </si>
  <si>
    <t>Prihodi od nefin. imovine i nadoknade štete s osnova osig.</t>
  </si>
  <si>
    <t>A679072.046</t>
  </si>
  <si>
    <t>SPEAR - Podržavanje i implantacija planova za rodnu ravnopravnost u istraživanju</t>
  </si>
  <si>
    <t>A679072.072</t>
  </si>
  <si>
    <t>MI – jučer, danas, sutra</t>
  </si>
  <si>
    <t>A679072.143</t>
  </si>
  <si>
    <t>E-obuka o primjeni obiteljskog zakona EU-a za prekogranične parove kroz tečajeve e-učenja</t>
  </si>
  <si>
    <t>Pomoći EU</t>
  </si>
  <si>
    <t>A679072.144</t>
  </si>
  <si>
    <t>EMPLOYS - razumijevanje, vrednovanje i poboljšanje dobrog upravljanja u radnim odnosima sportaša u olimpijskim sportovima u Europi</t>
  </si>
  <si>
    <t>K679106.003</t>
  </si>
  <si>
    <t>OP UČINKOVITI LJUDSKI POTENCIJALI 2014.-2020., PRIORITET 3</t>
  </si>
  <si>
    <t>Sredstva učešća za pomoći</t>
  </si>
  <si>
    <t>Europski socijalni fond (ESF)</t>
  </si>
  <si>
    <t>NOVI PODPROJEKT</t>
  </si>
  <si>
    <t>2217 SVEUČILIŠTE U RIJECI - PRAVNI FAKULTET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</si>
</sst>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Open Sans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Open Sans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9" applyNumberFormat="0" applyProtection="0">
      <alignment vertical="center"/>
    </xf>
    <xf numFmtId="4" fontId="6" fillId="0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35" borderId="11" xfId="0" applyFont="1" applyFill="1" applyBorder="1" applyAlignment="1">
      <alignment/>
    </xf>
    <xf numFmtId="4" fontId="37" fillId="35" borderId="11" xfId="0" applyNumberFormat="1" applyFont="1" applyFill="1" applyBorder="1" applyAlignment="1">
      <alignment/>
    </xf>
    <xf numFmtId="0" fontId="37" fillId="8" borderId="11" xfId="0" applyFont="1" applyFill="1" applyBorder="1" applyAlignment="1">
      <alignment horizontal="left"/>
    </xf>
    <xf numFmtId="4" fontId="37" fillId="8" borderId="11" xfId="0" applyNumberFormat="1" applyFont="1" applyFill="1" applyBorder="1" applyAlignment="1">
      <alignment/>
    </xf>
    <xf numFmtId="0" fontId="0" fillId="8" borderId="0" xfId="0" applyFill="1" applyAlignment="1">
      <alignment horizontal="left" indent="1"/>
    </xf>
    <xf numFmtId="4" fontId="0" fillId="8" borderId="0" xfId="0" applyNumberFormat="1" applyFill="1" applyAlignment="1">
      <alignment/>
    </xf>
    <xf numFmtId="0" fontId="0" fillId="2" borderId="0" xfId="0" applyFill="1" applyAlignment="1">
      <alignment horizontal="left" indent="2"/>
    </xf>
    <xf numFmtId="4" fontId="0" fillId="2" borderId="0" xfId="0" applyNumberFormat="1" applyFill="1" applyAlignment="1">
      <alignment/>
    </xf>
    <xf numFmtId="0" fontId="37" fillId="32" borderId="0" xfId="0" applyFont="1" applyFill="1" applyAlignment="1">
      <alignment horizontal="left" indent="3"/>
    </xf>
    <xf numFmtId="4" fontId="37" fillId="32" borderId="0" xfId="0" applyNumberFormat="1" applyFont="1" applyFill="1" applyAlignment="1">
      <alignment/>
    </xf>
    <xf numFmtId="0" fontId="40" fillId="0" borderId="0" xfId="0" applyFont="1" applyAlignment="1">
      <alignment horizontal="left" indent="4"/>
    </xf>
    <xf numFmtId="4" fontId="40" fillId="0" borderId="0" xfId="0" applyNumberFormat="1" applyFont="1" applyAlignment="1">
      <alignment/>
    </xf>
    <xf numFmtId="0" fontId="37" fillId="0" borderId="0" xfId="0" applyFont="1" applyAlignment="1">
      <alignment horizontal="left" indent="3"/>
    </xf>
    <xf numFmtId="4" fontId="37" fillId="0" borderId="0" xfId="0" applyNumberFormat="1" applyFont="1" applyAlignment="1">
      <alignment/>
    </xf>
    <xf numFmtId="0" fontId="37" fillId="36" borderId="12" xfId="0" applyFont="1" applyFill="1" applyBorder="1" applyAlignment="1">
      <alignment horizontal="left"/>
    </xf>
    <xf numFmtId="4" fontId="37" fillId="36" borderId="12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SAPBEXaggData" xfId="59"/>
    <cellStyle name="SAPBEXstdDat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showGridLines="0" tabSelected="1" zoomScale="125" zoomScaleNormal="125" zoomScalePageLayoutView="0" workbookViewId="0" topLeftCell="A1">
      <selection activeCell="A4" sqref="A4"/>
    </sheetView>
  </sheetViews>
  <sheetFormatPr defaultColWidth="0" defaultRowHeight="15" zeroHeight="1"/>
  <cols>
    <col min="1" max="1" width="19.140625" style="0" bestFit="1" customWidth="1"/>
    <col min="2" max="2" width="56.140625" style="0" customWidth="1"/>
    <col min="3" max="3" width="13.00390625" style="0" bestFit="1" customWidth="1"/>
    <col min="4" max="4" width="12.421875" style="0" bestFit="1" customWidth="1"/>
    <col min="5" max="7" width="25.7109375" style="0" customWidth="1"/>
    <col min="8" max="9" width="9.140625" style="0" customWidth="1"/>
    <col min="10" max="11" width="9.140625" style="0" hidden="1" customWidth="1"/>
    <col min="12" max="16384" width="0" style="0" hidden="1" customWidth="1"/>
  </cols>
  <sheetData>
    <row r="1" spans="1:7" ht="15">
      <c r="A1" t="s">
        <v>58</v>
      </c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</row>
    <row r="2" spans="1:7" ht="45">
      <c r="A2" s="2"/>
      <c r="B2" s="2"/>
      <c r="C2" s="2" t="s">
        <v>2</v>
      </c>
      <c r="D2" s="2" t="s">
        <v>2</v>
      </c>
      <c r="E2" s="3" t="s">
        <v>3</v>
      </c>
      <c r="F2" s="2" t="s">
        <v>4</v>
      </c>
      <c r="G2" s="3" t="s">
        <v>5</v>
      </c>
    </row>
    <row r="3" spans="1:7" ht="15">
      <c r="A3" s="4" t="s">
        <v>8</v>
      </c>
      <c r="B3" s="4" t="s">
        <v>9</v>
      </c>
      <c r="C3" s="5">
        <f>+C4</f>
        <v>27115793</v>
      </c>
      <c r="D3" s="5">
        <f>+D4</f>
        <v>3598909</v>
      </c>
      <c r="E3" s="5">
        <f aca="true" t="shared" si="0" ref="E3:G4">E4</f>
        <v>3891728</v>
      </c>
      <c r="F3" s="5">
        <f t="shared" si="0"/>
        <v>3953421</v>
      </c>
      <c r="G3" s="5">
        <f t="shared" si="0"/>
        <v>61693</v>
      </c>
    </row>
    <row r="4" spans="1:7" ht="15">
      <c r="A4" s="4" t="s">
        <v>10</v>
      </c>
      <c r="B4" s="4" t="s">
        <v>11</v>
      </c>
      <c r="C4" s="5">
        <f>+C5</f>
        <v>27115793</v>
      </c>
      <c r="D4" s="5">
        <f>+D5</f>
        <v>3598909</v>
      </c>
      <c r="E4" s="5">
        <f t="shared" si="0"/>
        <v>3891728</v>
      </c>
      <c r="F4" s="5">
        <f t="shared" si="0"/>
        <v>3953421</v>
      </c>
      <c r="G4" s="5">
        <f t="shared" si="0"/>
        <v>61693</v>
      </c>
    </row>
    <row r="5" spans="1:7" ht="15">
      <c r="A5" s="4" t="s">
        <v>12</v>
      </c>
      <c r="B5" s="4" t="s">
        <v>13</v>
      </c>
      <c r="C5" s="5">
        <f>C6+C12+C21+C57+C62+C67+C72+C78+C92</f>
        <v>27115793</v>
      </c>
      <c r="D5" s="5">
        <f>D6+D12+D21+D57+D62+D67+D72+D78+D92</f>
        <v>3598909</v>
      </c>
      <c r="E5" s="5">
        <f>E6+E12+E21+E57+E62+E67+E72+E78+E92</f>
        <v>3891728</v>
      </c>
      <c r="F5" s="5">
        <f>F6+F12+F21+F57+F62+F67+F72+F78+F92</f>
        <v>3953421</v>
      </c>
      <c r="G5" s="5">
        <f>G6+G12+G21+G57+G62+G67+G72+G78+G92</f>
        <v>61693</v>
      </c>
    </row>
    <row r="6" spans="1:7" ht="15">
      <c r="A6" s="6" t="s">
        <v>14</v>
      </c>
      <c r="B6" s="6" t="s">
        <v>15</v>
      </c>
      <c r="C6" s="7">
        <f>C7</f>
        <v>17388859</v>
      </c>
      <c r="D6" s="7">
        <f>D7</f>
        <v>2307914</v>
      </c>
      <c r="E6" s="7">
        <v>2805545</v>
      </c>
      <c r="F6" s="7">
        <v>2811586</v>
      </c>
      <c r="G6" s="7">
        <v>6041</v>
      </c>
    </row>
    <row r="7" spans="1:7" ht="15">
      <c r="A7" s="8" t="s">
        <v>18</v>
      </c>
      <c r="B7" s="8" t="s">
        <v>19</v>
      </c>
      <c r="C7" s="9">
        <f>C8</f>
        <v>17388859</v>
      </c>
      <c r="D7" s="9">
        <f>D8</f>
        <v>2307914</v>
      </c>
      <c r="E7" s="9">
        <v>2805545</v>
      </c>
      <c r="F7" s="9">
        <v>2811586</v>
      </c>
      <c r="G7" s="9">
        <v>6041</v>
      </c>
    </row>
    <row r="8" spans="1:7" ht="15">
      <c r="A8" s="10">
        <v>11</v>
      </c>
      <c r="B8" s="10" t="s">
        <v>22</v>
      </c>
      <c r="C8" s="11">
        <f>C9</f>
        <v>17388859</v>
      </c>
      <c r="D8" s="11">
        <f>D9</f>
        <v>2307914</v>
      </c>
      <c r="E8" s="11">
        <v>2805545</v>
      </c>
      <c r="F8" s="11">
        <v>2811586</v>
      </c>
      <c r="G8" s="11">
        <v>6041</v>
      </c>
    </row>
    <row r="9" spans="1:7" ht="15">
      <c r="A9" s="12" t="s">
        <v>23</v>
      </c>
      <c r="B9" s="12" t="s">
        <v>24</v>
      </c>
      <c r="C9" s="13">
        <f>C10+C11</f>
        <v>17388859</v>
      </c>
      <c r="D9" s="13">
        <f>D10+D11</f>
        <v>2307914</v>
      </c>
      <c r="E9" s="13">
        <v>2805545</v>
      </c>
      <c r="F9" s="13">
        <v>2811586</v>
      </c>
      <c r="G9" s="13">
        <v>6041</v>
      </c>
    </row>
    <row r="10" spans="1:7" ht="15">
      <c r="A10" s="14" t="s">
        <v>6</v>
      </c>
      <c r="B10" s="14" t="s">
        <v>7</v>
      </c>
      <c r="C10" s="15">
        <v>17118276</v>
      </c>
      <c r="D10" s="15">
        <v>2272001</v>
      </c>
      <c r="E10" s="15">
        <v>2757029</v>
      </c>
      <c r="F10" s="15">
        <v>2776044</v>
      </c>
      <c r="G10" s="15">
        <v>19015</v>
      </c>
    </row>
    <row r="11" spans="1:7" ht="15">
      <c r="A11" s="14" t="s">
        <v>16</v>
      </c>
      <c r="B11" s="14" t="s">
        <v>17</v>
      </c>
      <c r="C11" s="15">
        <v>270583</v>
      </c>
      <c r="D11" s="15">
        <v>35913</v>
      </c>
      <c r="E11" s="15">
        <v>48516</v>
      </c>
      <c r="F11" s="15">
        <v>35542</v>
      </c>
      <c r="G11" s="15">
        <v>-12974</v>
      </c>
    </row>
    <row r="12" spans="1:7" ht="15">
      <c r="A12" s="6" t="s">
        <v>31</v>
      </c>
      <c r="B12" s="6" t="s">
        <v>32</v>
      </c>
      <c r="C12" s="7">
        <f>C13</f>
        <v>1563779</v>
      </c>
      <c r="D12" s="7">
        <f>D13</f>
        <v>207550</v>
      </c>
      <c r="E12" s="7">
        <v>206290</v>
      </c>
      <c r="F12" s="7">
        <v>202994</v>
      </c>
      <c r="G12" s="7">
        <v>-3296</v>
      </c>
    </row>
    <row r="13" spans="1:7" ht="15">
      <c r="A13" s="8" t="s">
        <v>18</v>
      </c>
      <c r="B13" s="8" t="s">
        <v>19</v>
      </c>
      <c r="C13" s="9">
        <f>C14</f>
        <v>1563779</v>
      </c>
      <c r="D13" s="9">
        <f>D14</f>
        <v>207550</v>
      </c>
      <c r="E13" s="9">
        <v>206290</v>
      </c>
      <c r="F13" s="9">
        <v>202994</v>
      </c>
      <c r="G13" s="9">
        <v>-3296</v>
      </c>
    </row>
    <row r="14" spans="1:7" ht="15">
      <c r="A14" s="10">
        <v>11</v>
      </c>
      <c r="B14" s="10" t="s">
        <v>22</v>
      </c>
      <c r="C14" s="11">
        <f>C15+C19</f>
        <v>1563779</v>
      </c>
      <c r="D14" s="11">
        <f>D15+D19</f>
        <v>207550</v>
      </c>
      <c r="E14" s="11">
        <v>206290</v>
      </c>
      <c r="F14" s="11">
        <v>202994</v>
      </c>
      <c r="G14" s="11">
        <v>-3296</v>
      </c>
    </row>
    <row r="15" spans="1:7" ht="15">
      <c r="A15" s="12" t="s">
        <v>23</v>
      </c>
      <c r="B15" s="12" t="s">
        <v>24</v>
      </c>
      <c r="C15" s="13">
        <f>C16+C17+C18</f>
        <v>1398779</v>
      </c>
      <c r="D15" s="13">
        <f>D16+D17+D18</f>
        <v>185651</v>
      </c>
      <c r="E15" s="13">
        <v>179936</v>
      </c>
      <c r="F15" s="13">
        <v>197394</v>
      </c>
      <c r="G15" s="13">
        <v>17458</v>
      </c>
    </row>
    <row r="16" spans="1:7" s="14" customFormat="1" ht="15">
      <c r="A16" s="14" t="s">
        <v>16</v>
      </c>
      <c r="B16" s="14" t="s">
        <v>17</v>
      </c>
      <c r="C16" s="15">
        <v>1382939</v>
      </c>
      <c r="D16" s="15">
        <v>183549</v>
      </c>
      <c r="E16" s="15">
        <v>177390</v>
      </c>
      <c r="F16" s="15">
        <v>194994</v>
      </c>
      <c r="G16" s="15">
        <v>17604</v>
      </c>
    </row>
    <row r="17" spans="1:7" s="14" customFormat="1" ht="15">
      <c r="A17" s="14" t="s">
        <v>20</v>
      </c>
      <c r="B17" s="14" t="s">
        <v>21</v>
      </c>
      <c r="C17" s="15">
        <v>8840</v>
      </c>
      <c r="D17" s="15">
        <v>1173</v>
      </c>
      <c r="E17" s="15">
        <v>1423</v>
      </c>
      <c r="F17" s="15">
        <v>2400</v>
      </c>
      <c r="G17" s="15">
        <v>977</v>
      </c>
    </row>
    <row r="18" spans="1:7" s="14" customFormat="1" ht="15">
      <c r="A18" s="14" t="s">
        <v>27</v>
      </c>
      <c r="B18" s="14" t="s">
        <v>28</v>
      </c>
      <c r="C18" s="15">
        <v>7000</v>
      </c>
      <c r="D18" s="15">
        <v>929</v>
      </c>
      <c r="E18" s="15">
        <v>1123</v>
      </c>
      <c r="F18" s="15">
        <v>0</v>
      </c>
      <c r="G18" s="15">
        <v>-1123</v>
      </c>
    </row>
    <row r="19" spans="1:7" ht="15">
      <c r="A19" s="16" t="s">
        <v>35</v>
      </c>
      <c r="B19" s="16" t="s">
        <v>36</v>
      </c>
      <c r="C19" s="17">
        <f>C20</f>
        <v>165000</v>
      </c>
      <c r="D19" s="17">
        <f>D20</f>
        <v>21899</v>
      </c>
      <c r="E19" s="17">
        <v>26354</v>
      </c>
      <c r="F19" s="17">
        <v>5600</v>
      </c>
      <c r="G19" s="17">
        <v>-20754</v>
      </c>
    </row>
    <row r="20" spans="1:7" s="14" customFormat="1" ht="15">
      <c r="A20" s="14" t="s">
        <v>33</v>
      </c>
      <c r="B20" s="14" t="s">
        <v>34</v>
      </c>
      <c r="C20" s="15">
        <v>165000</v>
      </c>
      <c r="D20" s="15">
        <v>21899</v>
      </c>
      <c r="E20" s="15">
        <v>26354</v>
      </c>
      <c r="F20" s="15">
        <v>5600</v>
      </c>
      <c r="G20" s="15">
        <v>-20754</v>
      </c>
    </row>
    <row r="21" spans="1:7" ht="15">
      <c r="A21" s="6" t="s">
        <v>37</v>
      </c>
      <c r="B21" s="6" t="s">
        <v>38</v>
      </c>
      <c r="C21" s="7">
        <f>C22+C33+C43+C50+C55</f>
        <v>5830890</v>
      </c>
      <c r="D21" s="7">
        <f>D22+D33+D43+D50+D55</f>
        <v>773898</v>
      </c>
      <c r="E21" s="7">
        <v>765507</v>
      </c>
      <c r="F21" s="7">
        <v>803412</v>
      </c>
      <c r="G21" s="7">
        <v>37905</v>
      </c>
    </row>
    <row r="22" spans="1:7" ht="15">
      <c r="A22" s="8" t="s">
        <v>18</v>
      </c>
      <c r="B22" s="8" t="s">
        <v>19</v>
      </c>
      <c r="C22" s="9">
        <f>C23</f>
        <v>1037900</v>
      </c>
      <c r="D22" s="9">
        <f>D23</f>
        <v>137753</v>
      </c>
      <c r="E22" s="9">
        <v>765507</v>
      </c>
      <c r="F22" s="9">
        <v>803412</v>
      </c>
      <c r="G22" s="9">
        <v>37905</v>
      </c>
    </row>
    <row r="23" spans="1:7" ht="15">
      <c r="A23" s="10">
        <v>31</v>
      </c>
      <c r="B23" s="10" t="s">
        <v>39</v>
      </c>
      <c r="C23" s="11">
        <f>C24+C31</f>
        <v>1037900</v>
      </c>
      <c r="D23" s="11">
        <f>D24+D31</f>
        <v>137753</v>
      </c>
      <c r="E23" s="11">
        <v>122889</v>
      </c>
      <c r="F23" s="11">
        <v>160246</v>
      </c>
      <c r="G23" s="11">
        <v>37357</v>
      </c>
    </row>
    <row r="24" spans="1:7" ht="15">
      <c r="A24" s="12" t="s">
        <v>23</v>
      </c>
      <c r="B24" s="12" t="s">
        <v>24</v>
      </c>
      <c r="C24" s="13">
        <f>C25+C26+C27+C28+C29+C30</f>
        <v>927900</v>
      </c>
      <c r="D24" s="13">
        <f>D25+D26+D27+D28+D29+D30</f>
        <v>123153</v>
      </c>
      <c r="E24" s="13">
        <v>121561</v>
      </c>
      <c r="F24" s="13">
        <v>158746</v>
      </c>
      <c r="G24" s="13">
        <v>37185</v>
      </c>
    </row>
    <row r="25" spans="1:7" s="14" customFormat="1" ht="15">
      <c r="A25" s="14" t="s">
        <v>6</v>
      </c>
      <c r="B25" s="14" t="s">
        <v>7</v>
      </c>
      <c r="C25" s="15">
        <v>152900</v>
      </c>
      <c r="D25" s="15">
        <v>20293</v>
      </c>
      <c r="E25" s="15">
        <v>20293</v>
      </c>
      <c r="F25" s="15">
        <v>25000</v>
      </c>
      <c r="G25" s="15">
        <v>4707</v>
      </c>
    </row>
    <row r="26" spans="1:7" s="14" customFormat="1" ht="15">
      <c r="A26" s="14" t="s">
        <v>16</v>
      </c>
      <c r="B26" s="14" t="s">
        <v>17</v>
      </c>
      <c r="C26" s="15">
        <v>718000</v>
      </c>
      <c r="D26" s="15">
        <v>95296</v>
      </c>
      <c r="E26" s="15">
        <v>93969</v>
      </c>
      <c r="F26" s="15">
        <v>126700</v>
      </c>
      <c r="G26" s="15">
        <v>32731</v>
      </c>
    </row>
    <row r="27" spans="1:7" s="14" customFormat="1" ht="15">
      <c r="A27" s="14" t="s">
        <v>20</v>
      </c>
      <c r="B27" s="14" t="s">
        <v>21</v>
      </c>
      <c r="C27" s="15">
        <v>17000</v>
      </c>
      <c r="D27" s="15">
        <v>2256</v>
      </c>
      <c r="E27" s="15">
        <v>2256</v>
      </c>
      <c r="F27" s="15">
        <v>680</v>
      </c>
      <c r="G27" s="15">
        <v>-1576</v>
      </c>
    </row>
    <row r="28" spans="1:7" s="14" customFormat="1" ht="15">
      <c r="A28" s="14" t="s">
        <v>25</v>
      </c>
      <c r="B28" s="14" t="s">
        <v>26</v>
      </c>
      <c r="C28" s="15">
        <v>20000</v>
      </c>
      <c r="D28" s="15">
        <v>2654</v>
      </c>
      <c r="E28" s="15">
        <v>2389</v>
      </c>
      <c r="F28" s="15">
        <v>4116</v>
      </c>
      <c r="G28" s="15">
        <v>1727</v>
      </c>
    </row>
    <row r="29" spans="1:7" s="14" customFormat="1" ht="15">
      <c r="A29" s="14" t="s">
        <v>27</v>
      </c>
      <c r="B29" s="14" t="s">
        <v>28</v>
      </c>
      <c r="C29" s="15">
        <v>10000</v>
      </c>
      <c r="D29" s="15">
        <v>1327</v>
      </c>
      <c r="E29" s="15">
        <v>1327</v>
      </c>
      <c r="F29" s="15">
        <v>2000</v>
      </c>
      <c r="G29" s="15">
        <v>673</v>
      </c>
    </row>
    <row r="30" spans="1:7" s="14" customFormat="1" ht="15">
      <c r="A30" s="14" t="s">
        <v>29</v>
      </c>
      <c r="B30" s="14" t="s">
        <v>30</v>
      </c>
      <c r="C30" s="15">
        <v>10000</v>
      </c>
      <c r="D30" s="15">
        <v>1327</v>
      </c>
      <c r="E30" s="15">
        <v>1327</v>
      </c>
      <c r="F30" s="15">
        <v>250</v>
      </c>
      <c r="G30" s="15">
        <v>-1077</v>
      </c>
    </row>
    <row r="31" spans="1:7" ht="15">
      <c r="A31" s="12" t="s">
        <v>35</v>
      </c>
      <c r="B31" s="12" t="s">
        <v>36</v>
      </c>
      <c r="C31" s="13">
        <f>C32</f>
        <v>110000</v>
      </c>
      <c r="D31" s="13">
        <f>D32</f>
        <v>14600</v>
      </c>
      <c r="E31" s="13">
        <v>1328</v>
      </c>
      <c r="F31" s="13">
        <v>1500</v>
      </c>
      <c r="G31" s="13">
        <v>172</v>
      </c>
    </row>
    <row r="32" spans="1:7" s="14" customFormat="1" ht="15">
      <c r="A32" s="14" t="s">
        <v>33</v>
      </c>
      <c r="B32" s="14" t="s">
        <v>34</v>
      </c>
      <c r="C32" s="15">
        <v>110000</v>
      </c>
      <c r="D32" s="15">
        <v>14600</v>
      </c>
      <c r="E32" s="15">
        <v>1328</v>
      </c>
      <c r="F32" s="15">
        <v>1500</v>
      </c>
      <c r="G32" s="15">
        <v>172</v>
      </c>
    </row>
    <row r="33" spans="1:7" ht="15">
      <c r="A33" s="10">
        <v>43</v>
      </c>
      <c r="B33" s="10" t="s">
        <v>40</v>
      </c>
      <c r="C33" s="11">
        <f>C34+C41</f>
        <v>4460400</v>
      </c>
      <c r="D33" s="11">
        <f>D34+D41</f>
        <v>592002</v>
      </c>
      <c r="E33" s="11">
        <v>593515</v>
      </c>
      <c r="F33" s="11">
        <v>567320</v>
      </c>
      <c r="G33" s="11">
        <v>-26195</v>
      </c>
    </row>
    <row r="34" spans="1:7" ht="15">
      <c r="A34" s="12" t="s">
        <v>23</v>
      </c>
      <c r="B34" s="12" t="s">
        <v>24</v>
      </c>
      <c r="C34" s="13">
        <f>C35+C36+C37+C38+C39+C40</f>
        <v>4310400</v>
      </c>
      <c r="D34" s="13">
        <f>D35+D36+D37+D38+D39+D40</f>
        <v>572093</v>
      </c>
      <c r="E34" s="13">
        <v>573608</v>
      </c>
      <c r="F34" s="13">
        <v>532820</v>
      </c>
      <c r="G34" s="13">
        <v>-40788</v>
      </c>
    </row>
    <row r="35" spans="1:7" s="14" customFormat="1" ht="15">
      <c r="A35" s="14" t="s">
        <v>6</v>
      </c>
      <c r="B35" s="14" t="s">
        <v>7</v>
      </c>
      <c r="C35" s="15">
        <v>3200000</v>
      </c>
      <c r="D35" s="15">
        <v>424716</v>
      </c>
      <c r="E35" s="15">
        <v>424715</v>
      </c>
      <c r="F35" s="15">
        <v>352095</v>
      </c>
      <c r="G35" s="15">
        <v>-72620</v>
      </c>
    </row>
    <row r="36" spans="1:7" s="14" customFormat="1" ht="15">
      <c r="A36" s="14" t="s">
        <v>16</v>
      </c>
      <c r="B36" s="14" t="s">
        <v>17</v>
      </c>
      <c r="C36" s="15">
        <v>1014341</v>
      </c>
      <c r="D36" s="15">
        <v>134627</v>
      </c>
      <c r="E36" s="15">
        <v>134625</v>
      </c>
      <c r="F36" s="15">
        <v>161700</v>
      </c>
      <c r="G36" s="15">
        <v>27075</v>
      </c>
    </row>
    <row r="37" spans="1:7" s="14" customFormat="1" ht="15">
      <c r="A37" s="14" t="s">
        <v>20</v>
      </c>
      <c r="B37" s="14" t="s">
        <v>21</v>
      </c>
      <c r="C37" s="15">
        <v>10000</v>
      </c>
      <c r="D37" s="15">
        <v>1327</v>
      </c>
      <c r="E37" s="15">
        <v>1327</v>
      </c>
      <c r="F37" s="15">
        <v>1000</v>
      </c>
      <c r="G37" s="15">
        <v>-327</v>
      </c>
    </row>
    <row r="38" spans="1:7" s="14" customFormat="1" ht="15">
      <c r="A38" s="14" t="s">
        <v>25</v>
      </c>
      <c r="B38" s="14" t="s">
        <v>26</v>
      </c>
      <c r="C38" s="15">
        <v>70559</v>
      </c>
      <c r="D38" s="15">
        <v>9365</v>
      </c>
      <c r="E38" s="15">
        <v>10883</v>
      </c>
      <c r="F38" s="15">
        <v>16025</v>
      </c>
      <c r="G38" s="15">
        <v>5142</v>
      </c>
    </row>
    <row r="39" spans="1:7" s="14" customFormat="1" ht="15">
      <c r="A39" s="14" t="s">
        <v>27</v>
      </c>
      <c r="B39" s="14" t="s">
        <v>28</v>
      </c>
      <c r="C39" s="15">
        <v>10500</v>
      </c>
      <c r="D39" s="15">
        <v>1394</v>
      </c>
      <c r="E39" s="15">
        <v>1394</v>
      </c>
      <c r="F39" s="15">
        <v>2000</v>
      </c>
      <c r="G39" s="15">
        <v>606</v>
      </c>
    </row>
    <row r="40" spans="1:7" s="14" customFormat="1" ht="15">
      <c r="A40" s="14" t="s">
        <v>29</v>
      </c>
      <c r="B40" s="14" t="s">
        <v>30</v>
      </c>
      <c r="C40" s="15">
        <v>5000</v>
      </c>
      <c r="D40" s="15">
        <v>664</v>
      </c>
      <c r="E40" s="15">
        <v>664</v>
      </c>
      <c r="F40" s="15">
        <v>0</v>
      </c>
      <c r="G40" s="15">
        <v>-664</v>
      </c>
    </row>
    <row r="41" spans="1:7" ht="15">
      <c r="A41" s="12" t="s">
        <v>35</v>
      </c>
      <c r="B41" s="12" t="s">
        <v>36</v>
      </c>
      <c r="C41" s="13">
        <f>C42</f>
        <v>150000</v>
      </c>
      <c r="D41" s="13">
        <f>D42</f>
        <v>19909</v>
      </c>
      <c r="E41" s="13">
        <v>19907</v>
      </c>
      <c r="F41" s="13">
        <v>34500</v>
      </c>
      <c r="G41" s="13">
        <v>14593</v>
      </c>
    </row>
    <row r="42" spans="1:7" s="14" customFormat="1" ht="15">
      <c r="A42" s="14" t="s">
        <v>33</v>
      </c>
      <c r="B42" s="14" t="s">
        <v>34</v>
      </c>
      <c r="C42" s="15">
        <v>150000</v>
      </c>
      <c r="D42" s="15">
        <v>19909</v>
      </c>
      <c r="E42" s="15">
        <v>19907</v>
      </c>
      <c r="F42" s="15">
        <v>34500</v>
      </c>
      <c r="G42" s="15">
        <v>14593</v>
      </c>
    </row>
    <row r="43" spans="1:7" ht="15">
      <c r="A43" s="10">
        <v>52</v>
      </c>
      <c r="B43" s="10" t="s">
        <v>41</v>
      </c>
      <c r="C43" s="11">
        <f>C44+C48</f>
        <v>319874</v>
      </c>
      <c r="D43" s="11">
        <f>D44+D48</f>
        <v>42455</v>
      </c>
      <c r="E43" s="11">
        <v>47416</v>
      </c>
      <c r="F43" s="11">
        <v>71341</v>
      </c>
      <c r="G43" s="11">
        <v>23925</v>
      </c>
    </row>
    <row r="44" spans="1:7" ht="15">
      <c r="A44" s="12" t="s">
        <v>23</v>
      </c>
      <c r="B44" s="12" t="s">
        <v>24</v>
      </c>
      <c r="C44" s="13">
        <f>C45+C46+C47</f>
        <v>297874</v>
      </c>
      <c r="D44" s="13">
        <f>D45+D46+D47</f>
        <v>39535</v>
      </c>
      <c r="E44" s="13">
        <v>44103</v>
      </c>
      <c r="F44" s="13">
        <v>53023</v>
      </c>
      <c r="G44" s="13">
        <v>8920</v>
      </c>
    </row>
    <row r="45" spans="1:7" s="14" customFormat="1" ht="15">
      <c r="A45" s="14" t="s">
        <v>6</v>
      </c>
      <c r="B45" s="14" t="s">
        <v>7</v>
      </c>
      <c r="C45" s="15">
        <v>153010</v>
      </c>
      <c r="D45" s="15">
        <v>20308</v>
      </c>
      <c r="E45" s="15">
        <v>26477</v>
      </c>
      <c r="F45" s="15">
        <v>26075</v>
      </c>
      <c r="G45" s="15">
        <v>-402</v>
      </c>
    </row>
    <row r="46" spans="1:7" s="14" customFormat="1" ht="15">
      <c r="A46" s="14" t="s">
        <v>16</v>
      </c>
      <c r="B46" s="14" t="s">
        <v>17</v>
      </c>
      <c r="C46" s="15">
        <v>138864</v>
      </c>
      <c r="D46" s="15">
        <v>18431</v>
      </c>
      <c r="E46" s="15">
        <v>16725</v>
      </c>
      <c r="F46" s="15">
        <v>26748</v>
      </c>
      <c r="G46" s="15">
        <v>10023</v>
      </c>
    </row>
    <row r="47" spans="1:7" s="14" customFormat="1" ht="15">
      <c r="A47" s="14" t="s">
        <v>29</v>
      </c>
      <c r="B47" s="14" t="s">
        <v>30</v>
      </c>
      <c r="C47" s="15">
        <v>6000</v>
      </c>
      <c r="D47" s="15">
        <v>796</v>
      </c>
      <c r="E47" s="15">
        <v>901</v>
      </c>
      <c r="F47" s="15">
        <v>200</v>
      </c>
      <c r="G47" s="15">
        <v>-701</v>
      </c>
    </row>
    <row r="48" spans="1:7" ht="15">
      <c r="A48" s="12" t="s">
        <v>35</v>
      </c>
      <c r="B48" s="12" t="s">
        <v>36</v>
      </c>
      <c r="C48" s="13">
        <f>C49</f>
        <v>22000</v>
      </c>
      <c r="D48" s="13">
        <f>D49</f>
        <v>2920</v>
      </c>
      <c r="E48" s="13">
        <v>3313</v>
      </c>
      <c r="F48" s="13">
        <v>18318</v>
      </c>
      <c r="G48" s="13">
        <v>15005</v>
      </c>
    </row>
    <row r="49" spans="1:7" s="14" customFormat="1" ht="15">
      <c r="A49" s="14" t="s">
        <v>33</v>
      </c>
      <c r="B49" s="14" t="s">
        <v>34</v>
      </c>
      <c r="C49" s="15">
        <v>22000</v>
      </c>
      <c r="D49" s="15">
        <v>2920</v>
      </c>
      <c r="E49" s="15">
        <v>3313</v>
      </c>
      <c r="F49" s="15">
        <v>18318</v>
      </c>
      <c r="G49" s="15">
        <v>15005</v>
      </c>
    </row>
    <row r="50" spans="1:7" ht="15">
      <c r="A50" s="10">
        <v>61</v>
      </c>
      <c r="B50" s="10" t="s">
        <v>42</v>
      </c>
      <c r="C50" s="11">
        <f>C51</f>
        <v>6876</v>
      </c>
      <c r="D50" s="11">
        <f>D51</f>
        <v>913</v>
      </c>
      <c r="E50" s="11">
        <v>912</v>
      </c>
      <c r="F50" s="11">
        <v>4505</v>
      </c>
      <c r="G50" s="11">
        <v>3593</v>
      </c>
    </row>
    <row r="51" spans="1:7" ht="15">
      <c r="A51" s="12" t="s">
        <v>23</v>
      </c>
      <c r="B51" s="12" t="s">
        <v>24</v>
      </c>
      <c r="C51" s="13">
        <f>C52+C53</f>
        <v>6876</v>
      </c>
      <c r="D51" s="13">
        <f>D52+D53</f>
        <v>913</v>
      </c>
      <c r="E51" s="13">
        <v>912</v>
      </c>
      <c r="F51" s="13">
        <v>4505</v>
      </c>
      <c r="G51" s="13">
        <v>3593</v>
      </c>
    </row>
    <row r="52" spans="1:7" s="14" customFormat="1" ht="15">
      <c r="A52" s="14" t="s">
        <v>16</v>
      </c>
      <c r="B52" s="14" t="s">
        <v>17</v>
      </c>
      <c r="C52" s="15">
        <v>4000</v>
      </c>
      <c r="D52" s="15">
        <v>531</v>
      </c>
      <c r="E52" s="15">
        <v>530</v>
      </c>
      <c r="F52" s="15">
        <v>3775</v>
      </c>
      <c r="G52" s="15">
        <v>3245</v>
      </c>
    </row>
    <row r="53" spans="1:7" s="14" customFormat="1" ht="15">
      <c r="A53" s="14" t="s">
        <v>27</v>
      </c>
      <c r="B53" s="14" t="s">
        <v>28</v>
      </c>
      <c r="C53" s="15">
        <v>2876</v>
      </c>
      <c r="D53" s="15">
        <v>382</v>
      </c>
      <c r="E53" s="15">
        <v>382</v>
      </c>
      <c r="F53" s="15">
        <v>730</v>
      </c>
      <c r="G53" s="15">
        <v>348</v>
      </c>
    </row>
    <row r="54" spans="1:7" ht="15">
      <c r="A54" s="10">
        <v>71</v>
      </c>
      <c r="B54" s="10" t="s">
        <v>43</v>
      </c>
      <c r="C54" s="11">
        <f>C55</f>
        <v>5840</v>
      </c>
      <c r="D54" s="11">
        <f>D55</f>
        <v>775</v>
      </c>
      <c r="E54" s="11">
        <v>775</v>
      </c>
      <c r="F54" s="11">
        <v>0</v>
      </c>
      <c r="G54" s="11">
        <v>-775</v>
      </c>
    </row>
    <row r="55" spans="1:7" ht="15">
      <c r="A55" s="12" t="s">
        <v>35</v>
      </c>
      <c r="B55" s="12" t="s">
        <v>36</v>
      </c>
      <c r="C55" s="13">
        <f>C56</f>
        <v>5840</v>
      </c>
      <c r="D55" s="13">
        <f>D56</f>
        <v>775</v>
      </c>
      <c r="E55" s="13">
        <v>775</v>
      </c>
      <c r="F55" s="13">
        <v>0</v>
      </c>
      <c r="G55" s="13">
        <v>-775</v>
      </c>
    </row>
    <row r="56" spans="1:7" s="14" customFormat="1" ht="15">
      <c r="A56" s="14" t="s">
        <v>33</v>
      </c>
      <c r="B56" s="14" t="s">
        <v>34</v>
      </c>
      <c r="C56" s="15">
        <v>5840</v>
      </c>
      <c r="D56" s="15">
        <v>775</v>
      </c>
      <c r="E56" s="15">
        <v>775</v>
      </c>
      <c r="F56" s="15">
        <v>0</v>
      </c>
      <c r="G56" s="15">
        <v>-775</v>
      </c>
    </row>
    <row r="57" spans="1:7" ht="15">
      <c r="A57" s="6" t="s">
        <v>44</v>
      </c>
      <c r="B57" s="6" t="s">
        <v>45</v>
      </c>
      <c r="C57" s="7">
        <f>C58</f>
        <v>0</v>
      </c>
      <c r="D57" s="7">
        <f>D58</f>
        <v>0</v>
      </c>
      <c r="E57" s="7">
        <v>4135</v>
      </c>
      <c r="F57" s="7">
        <v>14248</v>
      </c>
      <c r="G57" s="7">
        <v>10113</v>
      </c>
    </row>
    <row r="58" spans="1:7" ht="15">
      <c r="A58" s="8" t="s">
        <v>18</v>
      </c>
      <c r="B58" s="8" t="s">
        <v>19</v>
      </c>
      <c r="C58" s="9">
        <f>C59</f>
        <v>0</v>
      </c>
      <c r="D58" s="9">
        <f>D59</f>
        <v>0</v>
      </c>
      <c r="E58" s="9">
        <v>4135</v>
      </c>
      <c r="F58" s="9">
        <v>14248</v>
      </c>
      <c r="G58" s="9">
        <v>10113</v>
      </c>
    </row>
    <row r="59" spans="1:7" ht="15">
      <c r="A59" s="10">
        <v>52</v>
      </c>
      <c r="B59" s="10" t="s">
        <v>41</v>
      </c>
      <c r="C59" s="11">
        <f>C60</f>
        <v>0</v>
      </c>
      <c r="D59" s="11">
        <f>D60</f>
        <v>0</v>
      </c>
      <c r="E59" s="11">
        <v>4135</v>
      </c>
      <c r="F59" s="11">
        <v>14248</v>
      </c>
      <c r="G59" s="11">
        <v>10113</v>
      </c>
    </row>
    <row r="60" spans="1:7" ht="15">
      <c r="A60" s="12" t="s">
        <v>35</v>
      </c>
      <c r="B60" s="12" t="s">
        <v>36</v>
      </c>
      <c r="C60" s="13">
        <f>C61</f>
        <v>0</v>
      </c>
      <c r="D60" s="13">
        <f>D61</f>
        <v>0</v>
      </c>
      <c r="E60" s="13">
        <v>4135</v>
      </c>
      <c r="F60" s="13">
        <v>14248</v>
      </c>
      <c r="G60" s="13">
        <v>10113</v>
      </c>
    </row>
    <row r="61" spans="1:7" s="14" customFormat="1" ht="15">
      <c r="A61" s="14" t="s">
        <v>33</v>
      </c>
      <c r="B61" s="14" t="s">
        <v>34</v>
      </c>
      <c r="C61" s="15">
        <v>0</v>
      </c>
      <c r="D61" s="15">
        <v>0</v>
      </c>
      <c r="E61" s="15">
        <v>4135</v>
      </c>
      <c r="F61" s="15">
        <v>14248</v>
      </c>
      <c r="G61" s="15">
        <v>10113</v>
      </c>
    </row>
    <row r="62" spans="1:7" ht="15">
      <c r="A62" s="6" t="s">
        <v>46</v>
      </c>
      <c r="B62" s="6" t="s">
        <v>47</v>
      </c>
      <c r="C62" s="7">
        <f>C63</f>
        <v>0</v>
      </c>
      <c r="D62" s="7">
        <f>D63</f>
        <v>0</v>
      </c>
      <c r="E62" s="7">
        <v>5381</v>
      </c>
      <c r="F62" s="7">
        <v>0</v>
      </c>
      <c r="G62" s="7">
        <v>-5381</v>
      </c>
    </row>
    <row r="63" spans="1:7" ht="15">
      <c r="A63" s="8" t="s">
        <v>18</v>
      </c>
      <c r="B63" s="8" t="s">
        <v>19</v>
      </c>
      <c r="C63" s="9">
        <f>C64</f>
        <v>0</v>
      </c>
      <c r="D63" s="9">
        <f>D64</f>
        <v>0</v>
      </c>
      <c r="E63" s="9">
        <v>5381</v>
      </c>
      <c r="F63" s="9">
        <v>0</v>
      </c>
      <c r="G63" s="9">
        <v>-5381</v>
      </c>
    </row>
    <row r="64" spans="1:7" ht="15">
      <c r="A64" s="10">
        <v>61</v>
      </c>
      <c r="B64" s="10" t="s">
        <v>42</v>
      </c>
      <c r="C64" s="11">
        <f>C65</f>
        <v>0</v>
      </c>
      <c r="D64" s="11">
        <f>D65</f>
        <v>0</v>
      </c>
      <c r="E64" s="11">
        <v>5381</v>
      </c>
      <c r="F64" s="11">
        <v>0</v>
      </c>
      <c r="G64" s="11">
        <v>-5381</v>
      </c>
    </row>
    <row r="65" spans="1:7" ht="15">
      <c r="A65" s="12" t="s">
        <v>23</v>
      </c>
      <c r="B65" s="12" t="s">
        <v>24</v>
      </c>
      <c r="C65" s="13">
        <f>C66</f>
        <v>0</v>
      </c>
      <c r="D65" s="13">
        <f>D66</f>
        <v>0</v>
      </c>
      <c r="E65" s="13">
        <v>5381</v>
      </c>
      <c r="F65" s="13">
        <v>0</v>
      </c>
      <c r="G65" s="13">
        <v>-5381</v>
      </c>
    </row>
    <row r="66" spans="1:7" s="14" customFormat="1" ht="15">
      <c r="A66" s="14" t="s">
        <v>6</v>
      </c>
      <c r="B66" s="14" t="s">
        <v>7</v>
      </c>
      <c r="C66" s="15">
        <v>0</v>
      </c>
      <c r="D66" s="15">
        <v>0</v>
      </c>
      <c r="E66" s="15">
        <v>5381</v>
      </c>
      <c r="F66" s="15">
        <v>0</v>
      </c>
      <c r="G66" s="15">
        <v>-5381</v>
      </c>
    </row>
    <row r="67" spans="1:7" ht="15">
      <c r="A67" s="6" t="s">
        <v>48</v>
      </c>
      <c r="B67" s="6" t="s">
        <v>49</v>
      </c>
      <c r="C67" s="7">
        <f>C68</f>
        <v>84863</v>
      </c>
      <c r="D67" s="7">
        <f>D68</f>
        <v>11263</v>
      </c>
      <c r="E67" s="7">
        <v>0</v>
      </c>
      <c r="F67" s="7">
        <v>1612</v>
      </c>
      <c r="G67" s="7">
        <v>1612</v>
      </c>
    </row>
    <row r="68" spans="1:7" ht="15">
      <c r="A68" s="8" t="s">
        <v>18</v>
      </c>
      <c r="B68" s="8" t="s">
        <v>19</v>
      </c>
      <c r="C68" s="9">
        <f>C69</f>
        <v>84863</v>
      </c>
      <c r="D68" s="9">
        <f>D69</f>
        <v>11263</v>
      </c>
      <c r="E68" s="9">
        <v>0</v>
      </c>
      <c r="F68" s="9">
        <v>1612</v>
      </c>
      <c r="G68" s="9">
        <v>1612</v>
      </c>
    </row>
    <row r="69" spans="1:7" ht="15">
      <c r="A69" s="10">
        <v>51</v>
      </c>
      <c r="B69" s="10" t="s">
        <v>50</v>
      </c>
      <c r="C69" s="11">
        <f>C70</f>
        <v>84863</v>
      </c>
      <c r="D69" s="11">
        <f>D70</f>
        <v>11263</v>
      </c>
      <c r="E69" s="11">
        <v>0</v>
      </c>
      <c r="F69" s="11">
        <v>1612</v>
      </c>
      <c r="G69" s="11">
        <v>1612</v>
      </c>
    </row>
    <row r="70" spans="1:7" ht="15">
      <c r="A70" s="12" t="s">
        <v>23</v>
      </c>
      <c r="B70" s="12" t="s">
        <v>24</v>
      </c>
      <c r="C70" s="13">
        <f>C71</f>
        <v>84863</v>
      </c>
      <c r="D70" s="13">
        <f>D71</f>
        <v>11263</v>
      </c>
      <c r="E70" s="13">
        <v>0</v>
      </c>
      <c r="F70" s="13">
        <v>1612</v>
      </c>
      <c r="G70" s="13">
        <v>1612</v>
      </c>
    </row>
    <row r="71" spans="1:7" s="14" customFormat="1" ht="15">
      <c r="A71" s="14" t="s">
        <v>16</v>
      </c>
      <c r="B71" s="14" t="s">
        <v>17</v>
      </c>
      <c r="C71" s="15">
        <v>84863</v>
      </c>
      <c r="D71" s="15">
        <v>11263</v>
      </c>
      <c r="E71" s="15">
        <v>0</v>
      </c>
      <c r="F71" s="15">
        <v>1612</v>
      </c>
      <c r="G71" s="15">
        <v>1612</v>
      </c>
    </row>
    <row r="72" spans="1:7" ht="15">
      <c r="A72" s="6" t="s">
        <v>51</v>
      </c>
      <c r="B72" s="6" t="s">
        <v>52</v>
      </c>
      <c r="C72" s="7">
        <f aca="true" t="shared" si="1" ref="C72:D74">C73</f>
        <v>0</v>
      </c>
      <c r="D72" s="7">
        <f t="shared" si="1"/>
        <v>0</v>
      </c>
      <c r="E72" s="7">
        <v>0</v>
      </c>
      <c r="F72" s="7">
        <v>11785</v>
      </c>
      <c r="G72" s="7">
        <v>11785</v>
      </c>
    </row>
    <row r="73" spans="1:7" ht="15">
      <c r="A73" s="8" t="s">
        <v>18</v>
      </c>
      <c r="B73" s="8" t="s">
        <v>19</v>
      </c>
      <c r="C73" s="9">
        <f t="shared" si="1"/>
        <v>0</v>
      </c>
      <c r="D73" s="9">
        <f t="shared" si="1"/>
        <v>0</v>
      </c>
      <c r="E73" s="9">
        <v>0</v>
      </c>
      <c r="F73" s="9">
        <v>11785</v>
      </c>
      <c r="G73" s="9">
        <v>11785</v>
      </c>
    </row>
    <row r="74" spans="1:7" ht="15">
      <c r="A74" s="10">
        <v>51</v>
      </c>
      <c r="B74" s="10" t="s">
        <v>50</v>
      </c>
      <c r="C74" s="11">
        <f t="shared" si="1"/>
        <v>0</v>
      </c>
      <c r="D74" s="11">
        <f t="shared" si="1"/>
        <v>0</v>
      </c>
      <c r="E74" s="11">
        <v>0</v>
      </c>
      <c r="F74" s="11">
        <v>11785</v>
      </c>
      <c r="G74" s="11">
        <v>11785</v>
      </c>
    </row>
    <row r="75" spans="1:7" ht="15">
      <c r="A75" s="12" t="s">
        <v>23</v>
      </c>
      <c r="B75" s="12" t="s">
        <v>24</v>
      </c>
      <c r="C75" s="13">
        <f>C76+C77</f>
        <v>0</v>
      </c>
      <c r="D75" s="13">
        <f>D76+D77</f>
        <v>0</v>
      </c>
      <c r="E75" s="13">
        <v>0</v>
      </c>
      <c r="F75" s="13">
        <v>11785</v>
      </c>
      <c r="G75" s="13">
        <v>11785</v>
      </c>
    </row>
    <row r="76" spans="1:7" s="14" customFormat="1" ht="15">
      <c r="A76" s="14" t="s">
        <v>6</v>
      </c>
      <c r="B76" s="14" t="s">
        <v>7</v>
      </c>
      <c r="C76" s="15">
        <v>0</v>
      </c>
      <c r="D76" s="15">
        <v>0</v>
      </c>
      <c r="E76" s="15">
        <v>0</v>
      </c>
      <c r="F76" s="15">
        <v>9000</v>
      </c>
      <c r="G76" s="15">
        <v>9000</v>
      </c>
    </row>
    <row r="77" spans="1:7" s="14" customFormat="1" ht="15">
      <c r="A77" s="14" t="s">
        <v>16</v>
      </c>
      <c r="B77" s="14" t="s">
        <v>17</v>
      </c>
      <c r="C77" s="15">
        <v>0</v>
      </c>
      <c r="D77" s="15">
        <v>0</v>
      </c>
      <c r="E77" s="15">
        <v>0</v>
      </c>
      <c r="F77" s="15">
        <v>2785</v>
      </c>
      <c r="G77" s="15">
        <v>2785</v>
      </c>
    </row>
    <row r="78" spans="1:7" ht="15">
      <c r="A78" s="6" t="s">
        <v>53</v>
      </c>
      <c r="B78" s="6" t="s">
        <v>54</v>
      </c>
      <c r="C78" s="7">
        <f>C79</f>
        <v>2108739</v>
      </c>
      <c r="D78" s="7">
        <f>D79</f>
        <v>279880</v>
      </c>
      <c r="E78" s="7">
        <v>93606</v>
      </c>
      <c r="F78" s="7">
        <v>86623</v>
      </c>
      <c r="G78" s="7">
        <v>-6983</v>
      </c>
    </row>
    <row r="79" spans="1:7" ht="15">
      <c r="A79" s="8" t="s">
        <v>18</v>
      </c>
      <c r="B79" s="8" t="s">
        <v>19</v>
      </c>
      <c r="C79" s="9">
        <f>C80+C86</f>
        <v>2108739</v>
      </c>
      <c r="D79" s="9">
        <f>D80+D86</f>
        <v>279880</v>
      </c>
      <c r="E79" s="9">
        <v>93606</v>
      </c>
      <c r="F79" s="9">
        <v>86623</v>
      </c>
      <c r="G79" s="9">
        <v>-6983</v>
      </c>
    </row>
    <row r="80" spans="1:7" ht="15">
      <c r="A80" s="10">
        <v>12</v>
      </c>
      <c r="B80" s="10" t="s">
        <v>55</v>
      </c>
      <c r="C80" s="11">
        <f>C81+C84</f>
        <v>316313</v>
      </c>
      <c r="D80" s="11">
        <f>D81+D84</f>
        <v>41983</v>
      </c>
      <c r="E80" s="11">
        <v>14041</v>
      </c>
      <c r="F80" s="11">
        <v>12993</v>
      </c>
      <c r="G80" s="11">
        <v>-1048</v>
      </c>
    </row>
    <row r="81" spans="1:7" ht="15">
      <c r="A81" s="12" t="s">
        <v>23</v>
      </c>
      <c r="B81" s="12" t="s">
        <v>24</v>
      </c>
      <c r="C81" s="13">
        <f>C82+C83</f>
        <v>305738</v>
      </c>
      <c r="D81" s="13">
        <f>D82+D83</f>
        <v>40579</v>
      </c>
      <c r="E81" s="13">
        <v>11528</v>
      </c>
      <c r="F81" s="13">
        <v>11694</v>
      </c>
      <c r="G81" s="13">
        <v>166</v>
      </c>
    </row>
    <row r="82" spans="1:7" s="14" customFormat="1" ht="15">
      <c r="A82" s="14" t="s">
        <v>6</v>
      </c>
      <c r="B82" s="14" t="s">
        <v>7</v>
      </c>
      <c r="C82" s="15">
        <v>49952</v>
      </c>
      <c r="D82" s="15">
        <v>6630</v>
      </c>
      <c r="E82" s="15">
        <v>964</v>
      </c>
      <c r="F82" s="15">
        <v>6231</v>
      </c>
      <c r="G82" s="15">
        <v>5267</v>
      </c>
    </row>
    <row r="83" spans="1:7" s="14" customFormat="1" ht="15">
      <c r="A83" s="14" t="s">
        <v>16</v>
      </c>
      <c r="B83" s="14" t="s">
        <v>17</v>
      </c>
      <c r="C83" s="15">
        <v>255786</v>
      </c>
      <c r="D83" s="15">
        <v>33949</v>
      </c>
      <c r="E83" s="15">
        <v>10564</v>
      </c>
      <c r="F83" s="15">
        <v>5463</v>
      </c>
      <c r="G83" s="15">
        <v>-5101</v>
      </c>
    </row>
    <row r="84" spans="1:7" ht="15">
      <c r="A84" s="12" t="s">
        <v>35</v>
      </c>
      <c r="B84" s="12" t="s">
        <v>36</v>
      </c>
      <c r="C84" s="13">
        <f>C85</f>
        <v>10575</v>
      </c>
      <c r="D84" s="13">
        <f>D85</f>
        <v>1404</v>
      </c>
      <c r="E84" s="13">
        <v>2513</v>
      </c>
      <c r="F84" s="13">
        <v>1299</v>
      </c>
      <c r="G84" s="13">
        <v>-1214</v>
      </c>
    </row>
    <row r="85" spans="1:7" s="14" customFormat="1" ht="15">
      <c r="A85" s="14" t="s">
        <v>33</v>
      </c>
      <c r="B85" s="14" t="s">
        <v>34</v>
      </c>
      <c r="C85" s="15">
        <v>10575</v>
      </c>
      <c r="D85" s="15">
        <v>1404</v>
      </c>
      <c r="E85" s="15">
        <v>2513</v>
      </c>
      <c r="F85" s="15">
        <v>1299</v>
      </c>
      <c r="G85" s="15">
        <v>-1214</v>
      </c>
    </row>
    <row r="86" spans="1:7" ht="15">
      <c r="A86" s="10">
        <v>561</v>
      </c>
      <c r="B86" s="10" t="s">
        <v>56</v>
      </c>
      <c r="C86" s="11">
        <f>C87+C90</f>
        <v>1792426</v>
      </c>
      <c r="D86" s="11">
        <f>D87+D90</f>
        <v>237897</v>
      </c>
      <c r="E86" s="11">
        <v>79565</v>
      </c>
      <c r="F86" s="11">
        <v>73630</v>
      </c>
      <c r="G86" s="11">
        <v>-5935</v>
      </c>
    </row>
    <row r="87" spans="1:7" ht="15">
      <c r="A87" s="12" t="s">
        <v>23</v>
      </c>
      <c r="B87" s="12" t="s">
        <v>24</v>
      </c>
      <c r="C87" s="13">
        <f>C88+C89</f>
        <v>1732501</v>
      </c>
      <c r="D87" s="13">
        <f>D88+D89</f>
        <v>229944</v>
      </c>
      <c r="E87" s="13">
        <v>65327</v>
      </c>
      <c r="F87" s="13">
        <v>66267</v>
      </c>
      <c r="G87" s="13">
        <v>940</v>
      </c>
    </row>
    <row r="88" spans="1:7" s="14" customFormat="1" ht="15">
      <c r="A88" s="14" t="s">
        <v>6</v>
      </c>
      <c r="B88" s="14" t="s">
        <v>7</v>
      </c>
      <c r="C88" s="15">
        <v>283062</v>
      </c>
      <c r="D88" s="15">
        <v>37569</v>
      </c>
      <c r="E88" s="15">
        <v>5461</v>
      </c>
      <c r="F88" s="15">
        <v>35310</v>
      </c>
      <c r="G88" s="15">
        <v>29849</v>
      </c>
    </row>
    <row r="89" spans="1:7" s="14" customFormat="1" ht="15">
      <c r="A89" s="14" t="s">
        <v>16</v>
      </c>
      <c r="B89" s="14" t="s">
        <v>17</v>
      </c>
      <c r="C89" s="15">
        <v>1449439</v>
      </c>
      <c r="D89" s="15">
        <v>192375</v>
      </c>
      <c r="E89" s="15">
        <v>59866</v>
      </c>
      <c r="F89" s="15">
        <v>30957</v>
      </c>
      <c r="G89" s="15">
        <v>-28909</v>
      </c>
    </row>
    <row r="90" spans="1:7" ht="15">
      <c r="A90" s="12" t="s">
        <v>35</v>
      </c>
      <c r="B90" s="12" t="s">
        <v>36</v>
      </c>
      <c r="C90" s="13">
        <f>C91</f>
        <v>59925</v>
      </c>
      <c r="D90" s="13">
        <f>D91</f>
        <v>7953</v>
      </c>
      <c r="E90" s="13">
        <v>14238</v>
      </c>
      <c r="F90" s="13">
        <v>7363</v>
      </c>
      <c r="G90" s="13">
        <v>-6875</v>
      </c>
    </row>
    <row r="91" spans="1:7" s="14" customFormat="1" ht="15">
      <c r="A91" s="14" t="s">
        <v>33</v>
      </c>
      <c r="B91" s="14" t="s">
        <v>34</v>
      </c>
      <c r="C91" s="15">
        <v>59925</v>
      </c>
      <c r="D91" s="15">
        <v>7953</v>
      </c>
      <c r="E91" s="15">
        <v>14238</v>
      </c>
      <c r="F91" s="15">
        <v>7363</v>
      </c>
      <c r="G91" s="15">
        <v>-6875</v>
      </c>
    </row>
    <row r="92" spans="1:7" ht="15">
      <c r="A92" s="6" t="s">
        <v>57</v>
      </c>
      <c r="B92" s="6" t="s">
        <v>57</v>
      </c>
      <c r="C92" s="7">
        <f>C93</f>
        <v>138663</v>
      </c>
      <c r="D92" s="7">
        <f>D93</f>
        <v>18404</v>
      </c>
      <c r="E92" s="7">
        <v>11264</v>
      </c>
      <c r="F92" s="7">
        <v>21161</v>
      </c>
      <c r="G92" s="7">
        <v>9897</v>
      </c>
    </row>
    <row r="93" spans="1:7" ht="15">
      <c r="A93" s="8" t="s">
        <v>57</v>
      </c>
      <c r="B93" s="8" t="s">
        <v>57</v>
      </c>
      <c r="C93" s="9">
        <f>C94</f>
        <v>138663</v>
      </c>
      <c r="D93" s="9">
        <f>D94</f>
        <v>18404</v>
      </c>
      <c r="E93" s="9">
        <v>11264</v>
      </c>
      <c r="F93" s="9">
        <v>21161</v>
      </c>
      <c r="G93" s="9">
        <v>9897</v>
      </c>
    </row>
    <row r="94" spans="1:7" ht="15">
      <c r="A94" s="10">
        <v>51</v>
      </c>
      <c r="B94" s="10" t="s">
        <v>50</v>
      </c>
      <c r="C94" s="11">
        <f>C95+C100</f>
        <v>138663</v>
      </c>
      <c r="D94" s="11">
        <f>D95+D100</f>
        <v>18404</v>
      </c>
      <c r="E94" s="11">
        <v>11264</v>
      </c>
      <c r="F94" s="11">
        <v>21161</v>
      </c>
      <c r="G94" s="11">
        <v>9897</v>
      </c>
    </row>
    <row r="95" spans="1:7" ht="15">
      <c r="A95" s="12" t="s">
        <v>23</v>
      </c>
      <c r="B95" s="12" t="s">
        <v>24</v>
      </c>
      <c r="C95" s="13">
        <f>C96+C97+C98+C99</f>
        <v>138663</v>
      </c>
      <c r="D95" s="13">
        <f>D96+D97+D98+D99</f>
        <v>18404</v>
      </c>
      <c r="E95" s="13">
        <v>11264</v>
      </c>
      <c r="F95" s="13">
        <v>20162</v>
      </c>
      <c r="G95" s="13">
        <v>8898</v>
      </c>
    </row>
    <row r="96" spans="1:7" s="14" customFormat="1" ht="15">
      <c r="A96" s="14" t="s">
        <v>6</v>
      </c>
      <c r="B96" s="14" t="s">
        <v>7</v>
      </c>
      <c r="C96" s="15">
        <v>32038</v>
      </c>
      <c r="D96" s="15">
        <v>4252</v>
      </c>
      <c r="E96" s="15">
        <v>1159</v>
      </c>
      <c r="F96" s="15">
        <v>5042</v>
      </c>
      <c r="G96" s="15">
        <v>3883</v>
      </c>
    </row>
    <row r="97" spans="1:7" s="14" customFormat="1" ht="15">
      <c r="A97" s="14" t="s">
        <v>16</v>
      </c>
      <c r="B97" s="14" t="s">
        <v>17</v>
      </c>
      <c r="C97" s="15">
        <f>187125-84863</f>
        <v>102262</v>
      </c>
      <c r="D97" s="15">
        <f>24836-11263</f>
        <v>13573</v>
      </c>
      <c r="E97" s="15">
        <v>9906</v>
      </c>
      <c r="F97" s="15">
        <v>14195</v>
      </c>
      <c r="G97" s="15">
        <v>4289</v>
      </c>
    </row>
    <row r="98" spans="1:7" s="14" customFormat="1" ht="15">
      <c r="A98" s="14" t="s">
        <v>20</v>
      </c>
      <c r="B98" s="14" t="s">
        <v>21</v>
      </c>
      <c r="C98" s="15">
        <v>4363</v>
      </c>
      <c r="D98" s="15">
        <v>579</v>
      </c>
      <c r="E98" s="15">
        <v>199</v>
      </c>
      <c r="F98" s="15">
        <v>0</v>
      </c>
      <c r="G98" s="15">
        <v>-199</v>
      </c>
    </row>
    <row r="99" spans="1:7" s="14" customFormat="1" ht="15">
      <c r="A99" s="14" t="s">
        <v>25</v>
      </c>
      <c r="B99" s="14" t="s">
        <v>26</v>
      </c>
      <c r="C99" s="15">
        <v>0</v>
      </c>
      <c r="D99" s="15">
        <v>0</v>
      </c>
      <c r="E99" s="15">
        <v>0</v>
      </c>
      <c r="F99" s="15">
        <v>925</v>
      </c>
      <c r="G99" s="15">
        <v>925</v>
      </c>
    </row>
    <row r="100" spans="1:7" ht="15">
      <c r="A100" s="12" t="s">
        <v>35</v>
      </c>
      <c r="B100" s="12" t="s">
        <v>36</v>
      </c>
      <c r="C100" s="13">
        <f>C101</f>
        <v>0</v>
      </c>
      <c r="D100" s="13">
        <f>D101</f>
        <v>0</v>
      </c>
      <c r="E100" s="13">
        <v>0</v>
      </c>
      <c r="F100" s="13">
        <v>999</v>
      </c>
      <c r="G100" s="13">
        <v>999</v>
      </c>
    </row>
    <row r="101" spans="1:7" s="14" customFormat="1" ht="15">
      <c r="A101" s="14" t="s">
        <v>33</v>
      </c>
      <c r="B101" s="14" t="s">
        <v>34</v>
      </c>
      <c r="C101" s="15">
        <v>0</v>
      </c>
      <c r="D101" s="15">
        <v>0</v>
      </c>
      <c r="E101" s="15">
        <v>0</v>
      </c>
      <c r="F101" s="15">
        <v>999</v>
      </c>
      <c r="G101" s="15">
        <v>999</v>
      </c>
    </row>
    <row r="102" spans="1:7" ht="15">
      <c r="A102" s="18"/>
      <c r="B102" s="18"/>
      <c r="C102" s="18"/>
      <c r="D102" s="18"/>
      <c r="E102" s="19"/>
      <c r="F102" s="19"/>
      <c r="G102" s="19"/>
    </row>
    <row r="103" ht="15"/>
    <row r="104" ht="15"/>
    <row r="105" ht="15"/>
  </sheetData>
  <sheetProtection/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Fućak</dc:creator>
  <cp:keywords/>
  <dc:description/>
  <cp:lastModifiedBy>Paula Čalogović</cp:lastModifiedBy>
  <cp:lastPrinted>2023-12-08T13:13:52Z</cp:lastPrinted>
  <dcterms:created xsi:type="dcterms:W3CDTF">2023-12-07T22:00:24Z</dcterms:created>
  <dcterms:modified xsi:type="dcterms:W3CDTF">2024-01-03T13:35:37Z</dcterms:modified>
  <cp:category/>
  <cp:version/>
  <cp:contentType/>
  <cp:contentStatus/>
</cp:coreProperties>
</file>